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comments2.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updateLinks="never" codeName="DieseArbeitsmappe"/>
  <mc:AlternateContent xmlns:mc="http://schemas.openxmlformats.org/markup-compatibility/2006">
    <mc:Choice Requires="x15">
      <x15ac:absPath xmlns:x15ac="http://schemas.microsoft.com/office/spreadsheetml/2010/11/ac" url="L:\06_daten oncobox\prostata\_01_oncobox  (applikation)\J1-1.4 (19XXXX)\"/>
    </mc:Choice>
  </mc:AlternateContent>
  <xr:revisionPtr revIDLastSave="0" documentId="13_ncr:1_{343A6A71-EA98-4F62-B318-CE13BC46DC6E}" xr6:coauthVersionLast="43" xr6:coauthVersionMax="43" xr10:uidLastSave="{00000000-0000-0000-0000-000000000000}"/>
  <workbookProtection workbookPassword="CA09" lockStructure="1"/>
  <bookViews>
    <workbookView xWindow="25080" yWindow="-120" windowWidth="25440" windowHeight="15990" xr2:uid="{00000000-000D-0000-FFFF-FFFF00000000}"/>
  </bookViews>
  <sheets>
    <sheet name="Content" sheetId="50" r:id="rId1"/>
    <sheet name="XML-Datafields" sheetId="5" r:id="rId2"/>
    <sheet name="Texte EPIC 26" sheetId="9" state="hidden" r:id="rId3"/>
    <sheet name="Datafields - EPIC 26" sheetId="66" state="hidden" r:id="rId4"/>
    <sheet name="Validation" sheetId="52" r:id="rId5"/>
    <sheet name="Categories" sheetId="15" r:id="rId6"/>
    <sheet name="Risk class." sheetId="57" r:id="rId7"/>
    <sheet name="Basic data" sheetId="56" r:id="rId8"/>
    <sheet name="Deficits" sheetId="54" r:id="rId9"/>
    <sheet name="Filter - Deficits" sheetId="67" r:id="rId10"/>
    <sheet name="General overview" sheetId="51" r:id="rId11"/>
    <sheet name="General overview-Export" sheetId="77" r:id="rId12"/>
    <sheet name="Overview quest." sheetId="70" state="hidden" r:id="rId13"/>
    <sheet name="Questionnaire 2015" sheetId="73" state="hidden" r:id="rId14"/>
    <sheet name="Questionnaire 2016" sheetId="71" state="hidden" r:id="rId15"/>
    <sheet name="KB-1a)" sheetId="12" r:id="rId16"/>
    <sheet name="KB-1b) 1" sheetId="13" r:id="rId17"/>
    <sheet name="KB-1b) 2" sheetId="18" r:id="rId18"/>
    <sheet name="KB-1b) 3" sheetId="19" r:id="rId19"/>
    <sheet name="KB-2a)" sheetId="20" r:id="rId20"/>
    <sheet name="KB-2b)" sheetId="21" r:id="rId21"/>
    <sheet name="KB-3a)" sheetId="22" r:id="rId22"/>
    <sheet name="KB-3b)" sheetId="23" r:id="rId23"/>
    <sheet name="KB-3c)" sheetId="74" r:id="rId24"/>
    <sheet name="KB-4" sheetId="24" r:id="rId25"/>
    <sheet name="KB-5" sheetId="25" r:id="rId26"/>
    <sheet name="KB-6" sheetId="27" r:id="rId27"/>
    <sheet name="KB-7" sheetId="29" r:id="rId28"/>
    <sheet name="KB-8 " sheetId="30" r:id="rId29"/>
    <sheet name="KB-9" sheetId="32" r:id="rId30"/>
    <sheet name="KB-10_alt" sheetId="33" state="hidden" r:id="rId31"/>
    <sheet name="KB-10" sheetId="34" r:id="rId32"/>
    <sheet name="KB-11" sheetId="35" r:id="rId33"/>
    <sheet name="KB-12" sheetId="36" r:id="rId34"/>
    <sheet name="KB-13" sheetId="37" r:id="rId35"/>
    <sheet name="KB-14" sheetId="38" r:id="rId36"/>
    <sheet name="KB-15" sheetId="39" r:id="rId37"/>
    <sheet name="KB-17_alt" sheetId="43" state="hidden" r:id="rId38"/>
    <sheet name="KB-16" sheetId="45" r:id="rId39"/>
    <sheet name="KB-17" sheetId="55" r:id="rId40"/>
    <sheet name="KB-18" sheetId="47" r:id="rId41"/>
    <sheet name="KB-19" sheetId="48" r:id="rId42"/>
    <sheet name="KB-20" sheetId="76" r:id="rId43"/>
    <sheet name="KB-21" sheetId="42" r:id="rId44"/>
    <sheet name="KB-22" sheetId="78" r:id="rId45"/>
    <sheet name="KB-legende" sheetId="60" r:id="rId46"/>
    <sheet name="Categories EQ" sheetId="59" r:id="rId47"/>
    <sheet name="Matrix" sheetId="58" r:id="rId48"/>
    <sheet name="ICIQ, IIEF-2017" sheetId="61" r:id="rId49"/>
    <sheet name="ICIQ, IIEF-2014" sheetId="62" r:id="rId50"/>
    <sheet name="Profile" sheetId="65" r:id="rId51"/>
    <sheet name="Filter" sheetId="72" r:id="rId52"/>
    <sheet name="Kaplan-Meier (DFS)" sheetId="63" r:id="rId53"/>
    <sheet name="Kaplan-Meier (OAS)" sheetId="64" r:id="rId54"/>
    <sheet name="Export Movember" sheetId="75" state="hidden" r:id="rId55"/>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xlnm._FilterDatabase" localSheetId="8" hidden="1">Deficits!$A$6:$P$491</definedName>
    <definedName name="_xlnm._FilterDatabase" localSheetId="31" hidden="1">'KB-10'!#REF!</definedName>
    <definedName name="_xlnm._FilterDatabase" localSheetId="30" hidden="1">'KB-10_alt'!#REF!</definedName>
    <definedName name="_xlnm._FilterDatabase" localSheetId="32" hidden="1">'KB-11'!#REF!</definedName>
    <definedName name="_xlnm._FilterDatabase" localSheetId="33" hidden="1">'KB-12'!#REF!</definedName>
    <definedName name="_xlnm._FilterDatabase" localSheetId="34" hidden="1">'KB-13'!#REF!</definedName>
    <definedName name="_xlnm._FilterDatabase" localSheetId="35" hidden="1">'KB-14'!#REF!</definedName>
    <definedName name="_xlnm._FilterDatabase" localSheetId="36" hidden="1">'KB-15'!#REF!</definedName>
    <definedName name="_xlnm._FilterDatabase" localSheetId="38" hidden="1">'KB-16'!#REF!</definedName>
    <definedName name="_xlnm._FilterDatabase" localSheetId="39" hidden="1">'KB-17'!#REF!</definedName>
    <definedName name="_xlnm._FilterDatabase" localSheetId="37" hidden="1">'KB-17_alt'!#REF!</definedName>
    <definedName name="_xlnm._FilterDatabase" localSheetId="40" hidden="1">'KB-18'!#REF!</definedName>
    <definedName name="_xlnm._FilterDatabase" localSheetId="41" hidden="1">'KB-19'!#REF!</definedName>
    <definedName name="_xlnm._FilterDatabase" localSheetId="15" hidden="1">'KB-1a)'!#REF!</definedName>
    <definedName name="_xlnm._FilterDatabase" localSheetId="16" hidden="1">'KB-1b) 1'!#REF!</definedName>
    <definedName name="_xlnm._FilterDatabase" localSheetId="17" hidden="1">'KB-1b) 2'!#REF!</definedName>
    <definedName name="_xlnm._FilterDatabase" localSheetId="18" hidden="1">'KB-1b) 3'!#REF!</definedName>
    <definedName name="_xlnm._FilterDatabase" localSheetId="42" hidden="1">'KB-20'!#REF!</definedName>
    <definedName name="_xlnm._FilterDatabase" localSheetId="43" hidden="1">'KB-21'!#REF!</definedName>
    <definedName name="_xlnm._FilterDatabase" localSheetId="44" hidden="1">'KB-22'!#REF!</definedName>
    <definedName name="_xlnm._FilterDatabase" localSheetId="19" hidden="1">'KB-2a)'!#REF!</definedName>
    <definedName name="_xlnm._FilterDatabase" localSheetId="20" hidden="1">'KB-2b)'!#REF!</definedName>
    <definedName name="_xlnm._FilterDatabase" localSheetId="21" hidden="1">'KB-3a)'!#REF!</definedName>
    <definedName name="_xlnm._FilterDatabase" localSheetId="22" hidden="1">'KB-3b)'!#REF!</definedName>
    <definedName name="_xlnm._FilterDatabase" localSheetId="23" hidden="1">'KB-3c)'!#REF!</definedName>
    <definedName name="_xlnm._FilterDatabase" localSheetId="24" hidden="1">'KB-4'!#REF!</definedName>
    <definedName name="_xlnm._FilterDatabase" localSheetId="25" hidden="1">'KB-5'!#REF!</definedName>
    <definedName name="_xlnm._FilterDatabase" localSheetId="26" hidden="1">'KB-6'!#REF!</definedName>
    <definedName name="_xlnm._FilterDatabase" localSheetId="27" hidden="1">'KB-7'!#REF!</definedName>
    <definedName name="_xlnm._FilterDatabase" localSheetId="28" hidden="1">'KB-8 '!#REF!</definedName>
    <definedName name="_xlnm._FilterDatabase" localSheetId="29" hidden="1">'KB-9'!#REF!</definedName>
    <definedName name="_xlnm._FilterDatabase" localSheetId="1" hidden="1">'XML-Datafields'!$B$6:$T$103</definedName>
    <definedName name="_Matrix" localSheetId="4">[1]Datenfelder!$G$10:$G$226</definedName>
    <definedName name="_Matrix">[2]Datenfelder!$G$10:$G$226</definedName>
    <definedName name="adt" localSheetId="4">'[3]ADT-Abgleich'!$B$30</definedName>
    <definedName name="adt">'[4]ADT-Abgleich'!$B$30</definedName>
    <definedName name="AngabeKKR">[5]Datenquelle!$B$50:$B$53</definedName>
    <definedName name="Bundesland">[5]Datenquelle!$B$20:$B$40</definedName>
    <definedName name="Bundesland2">[5]Datenquelle!$E$19:$W$19</definedName>
    <definedName name="_xlnm.Print_Area" localSheetId="7">'Basic data'!$A$5:$O$35</definedName>
    <definedName name="_xlnm.Print_Area" localSheetId="5">#REF!</definedName>
    <definedName name="_xlnm.Print_Area" localSheetId="46">#REF!</definedName>
    <definedName name="_xlnm.Print_Area" localSheetId="0">#REF!</definedName>
    <definedName name="_xlnm.Print_Area" localSheetId="3">#REF!</definedName>
    <definedName name="_xlnm.Print_Area" localSheetId="54">'Export Movember'!$A$23:$O$39</definedName>
    <definedName name="_xlnm.Print_Area" localSheetId="51">#REF!</definedName>
    <definedName name="_xlnm.Print_Area" localSheetId="9">#REF!</definedName>
    <definedName name="_xlnm.Print_Area" localSheetId="11">#REF!</definedName>
    <definedName name="_xlnm.Print_Area" localSheetId="52">#REF!</definedName>
    <definedName name="_xlnm.Print_Area" localSheetId="53">#REF!</definedName>
    <definedName name="_xlnm.Print_Area" localSheetId="31">#REF!</definedName>
    <definedName name="_xlnm.Print_Area" localSheetId="30">#REF!</definedName>
    <definedName name="_xlnm.Print_Area" localSheetId="32">#REF!</definedName>
    <definedName name="_xlnm.Print_Area" localSheetId="33">#REF!</definedName>
    <definedName name="_xlnm.Print_Area" localSheetId="34">#REF!</definedName>
    <definedName name="_xlnm.Print_Area" localSheetId="35">#REF!</definedName>
    <definedName name="_xlnm.Print_Area" localSheetId="36">#REF!</definedName>
    <definedName name="_xlnm.Print_Area" localSheetId="38">#REF!</definedName>
    <definedName name="_xlnm.Print_Area" localSheetId="39">#REF!</definedName>
    <definedName name="_xlnm.Print_Area" localSheetId="37">#REF!</definedName>
    <definedName name="_xlnm.Print_Area" localSheetId="40">#REF!</definedName>
    <definedName name="_xlnm.Print_Area" localSheetId="41">#REF!</definedName>
    <definedName name="_xlnm.Print_Area" localSheetId="15">#REF!</definedName>
    <definedName name="_xlnm.Print_Area" localSheetId="16">#REF!</definedName>
    <definedName name="_xlnm.Print_Area" localSheetId="17">#REF!</definedName>
    <definedName name="_xlnm.Print_Area" localSheetId="18">#REF!</definedName>
    <definedName name="_xlnm.Print_Area" localSheetId="42">#REF!</definedName>
    <definedName name="_xlnm.Print_Area" localSheetId="43">#REF!</definedName>
    <definedName name="_xlnm.Print_Area" localSheetId="44">#REF!</definedName>
    <definedName name="_xlnm.Print_Area" localSheetId="19">#REF!</definedName>
    <definedName name="_xlnm.Print_Area" localSheetId="20">#REF!</definedName>
    <definedName name="_xlnm.Print_Area" localSheetId="21">#REF!</definedName>
    <definedName name="_xlnm.Print_Area" localSheetId="22">#REF!</definedName>
    <definedName name="_xlnm.Print_Area" localSheetId="23">#REF!</definedName>
    <definedName name="_xlnm.Print_Area" localSheetId="24">#REF!</definedName>
    <definedName name="_xlnm.Print_Area" localSheetId="25">#REF!</definedName>
    <definedName name="_xlnm.Print_Area" localSheetId="26">#REF!</definedName>
    <definedName name="_xlnm.Print_Area" localSheetId="27">#REF!</definedName>
    <definedName name="_xlnm.Print_Area" localSheetId="28">#REF!</definedName>
    <definedName name="_xlnm.Print_Area" localSheetId="29">#REF!</definedName>
    <definedName name="_xlnm.Print_Area" localSheetId="45">#REF!</definedName>
    <definedName name="_xlnm.Print_Area" localSheetId="50">#REF!</definedName>
    <definedName name="_xlnm.Print_Area" localSheetId="13">#REF!</definedName>
    <definedName name="_xlnm.Print_Area" localSheetId="14">#REF!</definedName>
    <definedName name="_xlnm.Print_Area" localSheetId="6">#REF!</definedName>
    <definedName name="_xlnm.Print_Area" localSheetId="4">Validation!$A$1:$J$80</definedName>
    <definedName name="_xlnm.Print_Area">#REF!</definedName>
    <definedName name="_xlnm.Print_Titles" localSheetId="7">#REF!</definedName>
    <definedName name="_xlnm.Print_Titles" localSheetId="3">#REF!</definedName>
    <definedName name="_xlnm.Print_Titles" localSheetId="54">#REF!</definedName>
    <definedName name="_xlnm.Print_Titles" localSheetId="51">#REF!</definedName>
    <definedName name="_xlnm.Print_Titles" localSheetId="11">#REF!</definedName>
    <definedName name="_xlnm.Print_Titles" localSheetId="39">#REF!</definedName>
    <definedName name="_xlnm.Print_Titles" localSheetId="42">#REF!</definedName>
    <definedName name="_xlnm.Print_Titles" localSheetId="44">#REF!</definedName>
    <definedName name="_xlnm.Print_Titles" localSheetId="23">#REF!</definedName>
    <definedName name="_xlnm.Print_Titles" localSheetId="13">#REF!</definedName>
    <definedName name="_xlnm.Print_Titles" localSheetId="14">#REF!</definedName>
    <definedName name="_xlnm.Print_Titles" localSheetId="6">#REF!</definedName>
    <definedName name="_xlnm.Print_Titles" localSheetId="4">Validation!$1:$3</definedName>
    <definedName name="_xlnm.Print_Titles">#REF!</definedName>
    <definedName name="Felder" localSheetId="31">[6]Datenfelder!$B$18:$B$138</definedName>
    <definedName name="Felder" localSheetId="30">[6]Datenfelder!$B$18:$B$138</definedName>
    <definedName name="Felder" localSheetId="32">[6]Datenfelder!$B$18:$B$138</definedName>
    <definedName name="Felder" localSheetId="33">[6]Datenfelder!$B$18:$B$138</definedName>
    <definedName name="Felder" localSheetId="34">[6]Datenfelder!$B$18:$B$138</definedName>
    <definedName name="Felder" localSheetId="35">[6]Datenfelder!$B$18:$B$138</definedName>
    <definedName name="Felder" localSheetId="36">[6]Datenfelder!$B$18:$B$138</definedName>
    <definedName name="Felder" localSheetId="38">[6]Datenfelder!$B$18:$B$138</definedName>
    <definedName name="Felder" localSheetId="39">[6]Datenfelder!$B$18:$B$138</definedName>
    <definedName name="Felder" localSheetId="37">[6]Datenfelder!$B$18:$B$138</definedName>
    <definedName name="Felder" localSheetId="40">[6]Datenfelder!$B$18:$B$138</definedName>
    <definedName name="Felder" localSheetId="41">[6]Datenfelder!$B$18:$B$138</definedName>
    <definedName name="Felder" localSheetId="15">[6]Datenfelder!$B$18:$B$138</definedName>
    <definedName name="Felder" localSheetId="16">[6]Datenfelder!$B$18:$B$138</definedName>
    <definedName name="Felder" localSheetId="17">[6]Datenfelder!$B$18:$B$138</definedName>
    <definedName name="Felder" localSheetId="18">[6]Datenfelder!$B$18:$B$138</definedName>
    <definedName name="Felder" localSheetId="42">[6]Datenfelder!$B$18:$B$138</definedName>
    <definedName name="Felder" localSheetId="43">[6]Datenfelder!$B$18:$B$138</definedName>
    <definedName name="Felder" localSheetId="44">[6]Datenfelder!$B$18:$B$138</definedName>
    <definedName name="Felder" localSheetId="19">[6]Datenfelder!$B$18:$B$138</definedName>
    <definedName name="Felder" localSheetId="20">[6]Datenfelder!$B$18:$B$138</definedName>
    <definedName name="Felder" localSheetId="21">[6]Datenfelder!$B$18:$B$138</definedName>
    <definedName name="Felder" localSheetId="22">[6]Datenfelder!$B$18:$B$138</definedName>
    <definedName name="Felder" localSheetId="23">[6]Datenfelder!$B$18:$B$138</definedName>
    <definedName name="Felder" localSheetId="24">[6]Datenfelder!$B$18:$B$138</definedName>
    <definedName name="Felder" localSheetId="25">[6]Datenfelder!$B$18:$B$138</definedName>
    <definedName name="Felder" localSheetId="26">[6]Datenfelder!$B$18:$B$138</definedName>
    <definedName name="Felder" localSheetId="27">[6]Datenfelder!$B$18:$B$138</definedName>
    <definedName name="Felder" localSheetId="28">[6]Datenfelder!$B$18:$B$138</definedName>
    <definedName name="Felder" localSheetId="29">[6]Datenfelder!$B$18:$B$138</definedName>
    <definedName name="Felder" localSheetId="4">[7]Datenfelder!$B$18:$B$137</definedName>
    <definedName name="Felder">[8]Datenfelder!$B$18:$B$138</definedName>
    <definedName name="myItem" localSheetId="7">OFFSET('Basic data'!myItemList,0,0,COUNTA('Basic data'!myItemList),1)</definedName>
    <definedName name="myItem" localSheetId="5">OFFSET(Categories!myItemList,0,0,COUNTA(Categories!myItemList),1)</definedName>
    <definedName name="myItem" localSheetId="46">OFFSET('Categories EQ'!myItemList,0,0,COUNTA('Categories EQ'!myItemList),1)</definedName>
    <definedName name="myItem" localSheetId="0">OFFSET(myItemList,0,0,COUNTA(myItemList),1)</definedName>
    <definedName name="myItem" localSheetId="3">OFFSET(myItemList,0,0,COUNTA(myItemList),1)</definedName>
    <definedName name="myItem" localSheetId="8">OFFSET(Deficits!myItemList,0,0,COUNTA(Deficits!myItemList),1)</definedName>
    <definedName name="myItem" localSheetId="54">OFFSET('Export Movember'!myItemList,0,0,COUNTA('Export Movember'!myItemList),1)</definedName>
    <definedName name="myItem" localSheetId="51">OFFSET(Filter!myItemList,0,0,COUNTA(Filter!myItemList),1)</definedName>
    <definedName name="myItem" localSheetId="9">OFFSET('Filter - Deficits'!myItemList,0,0,COUNTA('Filter - Deficits'!myItemList),1)</definedName>
    <definedName name="myItem" localSheetId="52">OFFSET('Kaplan-Meier (DFS)'!myItemList,0,0,COUNTA('Kaplan-Meier (DFS)'!myItemList),1)</definedName>
    <definedName name="myItem" localSheetId="53">OFFSET('Kaplan-Meier (OAS)'!myItemList,0,0,COUNTA('Kaplan-Meier (OAS)'!myItemList),1)</definedName>
    <definedName name="myItem" localSheetId="31">OFFSET('KB-10'!myItemList,0,0,COUNTA('KB-10'!myItemList),1)</definedName>
    <definedName name="myItem" localSheetId="30">OFFSET('KB-10_alt'!myItemList,0,0,COUNTA('KB-10_alt'!myItemList),1)</definedName>
    <definedName name="myItem" localSheetId="32">OFFSET('KB-11'!myItemList,0,0,COUNTA('KB-11'!myItemList),1)</definedName>
    <definedName name="myItem" localSheetId="33">OFFSET('KB-12'!myItemList,0,0,COUNTA('KB-12'!myItemList),1)</definedName>
    <definedName name="myItem" localSheetId="34">OFFSET('KB-13'!myItemList,0,0,COUNTA('KB-13'!myItemList),1)</definedName>
    <definedName name="myItem" localSheetId="35">OFFSET('KB-14'!myItemList,0,0,COUNTA('KB-14'!myItemList),1)</definedName>
    <definedName name="myItem" localSheetId="36">OFFSET('KB-15'!myItemList,0,0,COUNTA('KB-15'!myItemList),1)</definedName>
    <definedName name="myItem" localSheetId="38">OFFSET('KB-16'!myItemList,0,0,COUNTA('KB-16'!myItemList),1)</definedName>
    <definedName name="myItem" localSheetId="39">OFFSET('KB-17'!myItemList,0,0,COUNTA('KB-17'!myItemList),1)</definedName>
    <definedName name="myItem" localSheetId="37">OFFSET('KB-17_alt'!myItemList,0,0,COUNTA('KB-17_alt'!myItemList),1)</definedName>
    <definedName name="myItem" localSheetId="40">OFFSET('KB-18'!myItemList,0,0,COUNTA('KB-18'!myItemList),1)</definedName>
    <definedName name="myItem" localSheetId="41">OFFSET('KB-19'!myItemList,0,0,COUNTA('KB-19'!myItemList),1)</definedName>
    <definedName name="myItem" localSheetId="15">OFFSET('KB-1a)'!myItemList,0,0,COUNTA('KB-1a)'!myItemList),1)</definedName>
    <definedName name="myItem" localSheetId="16">OFFSET('KB-1b) 1'!myItemList,0,0,COUNTA('KB-1b) 1'!myItemList),1)</definedName>
    <definedName name="myItem" localSheetId="17">OFFSET('KB-1b) 2'!myItemList,0,0,COUNTA('KB-1b) 2'!myItemList),1)</definedName>
    <definedName name="myItem" localSheetId="18">OFFSET('KB-1b) 3'!myItemList,0,0,COUNTA('KB-1b) 3'!myItemList),1)</definedName>
    <definedName name="myItem" localSheetId="42">OFFSET('KB-20'!myItemList,0,0,COUNTA('KB-20'!myItemList),1)</definedName>
    <definedName name="myItem" localSheetId="43">OFFSET('KB-21'!myItemList,0,0,COUNTA('KB-21'!myItemList),1)</definedName>
    <definedName name="myItem" localSheetId="44">OFFSET('KB-22'!myItemList,0,0,COUNTA('KB-22'!myItemList),1)</definedName>
    <definedName name="myItem" localSheetId="19">OFFSET('KB-2a)'!myItemList,0,0,COUNTA('KB-2a)'!myItemList),1)</definedName>
    <definedName name="myItem" localSheetId="20">OFFSET('KB-2b)'!myItemList,0,0,COUNTA('KB-2b)'!myItemList),1)</definedName>
    <definedName name="myItem" localSheetId="21">OFFSET('KB-3a)'!myItemList,0,0,COUNTA('KB-3a)'!myItemList),1)</definedName>
    <definedName name="myItem" localSheetId="22">OFFSET('KB-3b)'!myItemList,0,0,COUNTA('KB-3b)'!myItemList),1)</definedName>
    <definedName name="myItem" localSheetId="23">OFFSET('KB-3c)'!myItemList,0,0,COUNTA('KB-3c)'!myItemList),1)</definedName>
    <definedName name="myItem" localSheetId="24">OFFSET('KB-4'!myItemList,0,0,COUNTA('KB-4'!myItemList),1)</definedName>
    <definedName name="myItem" localSheetId="25">OFFSET('KB-5'!myItemList,0,0,COUNTA('KB-5'!myItemList),1)</definedName>
    <definedName name="myItem" localSheetId="26">OFFSET('KB-6'!myItemList,0,0,COUNTA('KB-6'!myItemList),1)</definedName>
    <definedName name="myItem" localSheetId="27">OFFSET('KB-7'!myItemList,0,0,COUNTA('KB-7'!myItemList),1)</definedName>
    <definedName name="myItem" localSheetId="28">OFFSET('KB-8 '!myItemList,0,0,COUNTA('KB-8 '!myItemList),1)</definedName>
    <definedName name="myItem" localSheetId="29">OFFSET('KB-9'!myItemList,0,0,COUNTA('KB-9'!myItemList),1)</definedName>
    <definedName name="myItem" localSheetId="45">OFFSET('KB-legende'!myItemList,0,0,COUNTA('KB-legende'!myItemList),1)</definedName>
    <definedName name="myItem" localSheetId="50">OFFSET(Profile!myItemList,0,0,COUNTA(Profile!myItemList),1)</definedName>
    <definedName name="myItem" localSheetId="6">OFFSET('Risk class.'!myItemList,0,0,COUNTA('Risk class.'!myItemList),1)</definedName>
    <definedName name="myItem" localSheetId="4">OFFSET(Validation!myItemList,0,0,COUNTA(Validation!myItemList),1)</definedName>
    <definedName name="myItem">OFFSET(myItemList,0,0,COUNTA(myItemList),1)</definedName>
    <definedName name="myItemList" localSheetId="7">INDEX([9]Datenquelle!$A$58:$S$78,0,MATCH([9]Datenquelle!$F$98,[9]Datenquelle!$A$57:$S$57,0))</definedName>
    <definedName name="myItemList" localSheetId="5">INDEX([10]Datenquelle!$A$49:$S$69,0,MATCH([10]Datenquelle!$F$89,[10]Datenquelle!$A$48:$S$48,0))</definedName>
    <definedName name="myItemList" localSheetId="46">INDEX([10]Datenquelle!$A$49:$S$69,0,MATCH([10]Datenquelle!$F$89,[10]Datenquelle!$A$48:$S$48,0))</definedName>
    <definedName name="myItemList" localSheetId="8">INDEX([10]Datenquelle!$A$49:$S$69,0,MATCH([10]Datenquelle!$F$89,[10]Datenquelle!$A$48:$S$48,0))</definedName>
    <definedName name="myItemList" localSheetId="54">INDEX([9]Datenquelle!$A$58:$S$78,0,MATCH([9]Datenquelle!$F$98,[9]Datenquelle!$A$57:$S$57,0))</definedName>
    <definedName name="myItemList" localSheetId="51">INDEX([10]Datenquelle!$A$49:$S$69,0,MATCH([10]Datenquelle!$F$89,[10]Datenquelle!$A$48:$S$48,0))</definedName>
    <definedName name="myItemList" localSheetId="9">INDEX([10]Datenquelle!$A$49:$S$69,0,MATCH([10]Datenquelle!$F$89,[10]Datenquelle!$A$48:$S$48,0))</definedName>
    <definedName name="myItemList" localSheetId="52">INDEX([10]Datenquelle!$A$49:$S$69,0,MATCH([10]Datenquelle!$F$89,[10]Datenquelle!$A$48:$S$48,0))</definedName>
    <definedName name="myItemList" localSheetId="53">INDEX([10]Datenquelle!$A$49:$S$69,0,MATCH([10]Datenquelle!$F$89,[10]Datenquelle!$A$48:$S$48,0))</definedName>
    <definedName name="myItemList" localSheetId="31">INDEX([10]Datenquelle!$A$49:$S$69,0,MATCH([10]Datenquelle!$F$89,[10]Datenquelle!$A$48:$S$48,0))</definedName>
    <definedName name="myItemList" localSheetId="30">INDEX([10]Datenquelle!$A$49:$S$69,0,MATCH([10]Datenquelle!$F$89,[10]Datenquelle!$A$48:$S$48,0))</definedName>
    <definedName name="myItemList" localSheetId="32">INDEX([10]Datenquelle!$A$49:$S$69,0,MATCH([10]Datenquelle!$F$89,[10]Datenquelle!$A$48:$S$48,0))</definedName>
    <definedName name="myItemList" localSheetId="33">INDEX([10]Datenquelle!$A$49:$S$69,0,MATCH([10]Datenquelle!$F$89,[10]Datenquelle!$A$48:$S$48,0))</definedName>
    <definedName name="myItemList" localSheetId="34">INDEX([10]Datenquelle!$A$49:$S$69,0,MATCH([10]Datenquelle!$F$89,[10]Datenquelle!$A$48:$S$48,0))</definedName>
    <definedName name="myItemList" localSheetId="35">INDEX([10]Datenquelle!$A$49:$S$69,0,MATCH([10]Datenquelle!$F$89,[10]Datenquelle!$A$48:$S$48,0))</definedName>
    <definedName name="myItemList" localSheetId="36">INDEX([10]Datenquelle!$A$49:$S$69,0,MATCH([10]Datenquelle!$F$89,[10]Datenquelle!$A$48:$S$48,0))</definedName>
    <definedName name="myItemList" localSheetId="38">INDEX([10]Datenquelle!$A$49:$S$69,0,MATCH([10]Datenquelle!$F$89,[10]Datenquelle!$A$48:$S$48,0))</definedName>
    <definedName name="myItemList" localSheetId="39">INDEX([10]Datenquelle!$A$49:$S$69,0,MATCH([10]Datenquelle!$F$89,[10]Datenquelle!$A$48:$S$48,0))</definedName>
    <definedName name="myItemList" localSheetId="37">INDEX([10]Datenquelle!$A$49:$S$69,0,MATCH([10]Datenquelle!$F$89,[10]Datenquelle!$A$48:$S$48,0))</definedName>
    <definedName name="myItemList" localSheetId="40">INDEX([10]Datenquelle!$A$49:$S$69,0,MATCH([10]Datenquelle!$F$89,[10]Datenquelle!$A$48:$S$48,0))</definedName>
    <definedName name="myItemList" localSheetId="41">INDEX([10]Datenquelle!$A$49:$S$69,0,MATCH([10]Datenquelle!$F$89,[10]Datenquelle!$A$48:$S$48,0))</definedName>
    <definedName name="myItemList" localSheetId="15">INDEX([10]Datenquelle!$A$49:$S$69,0,MATCH([10]Datenquelle!$F$89,[10]Datenquelle!$A$48:$S$48,0))</definedName>
    <definedName name="myItemList" localSheetId="16">INDEX([10]Datenquelle!$A$49:$S$69,0,MATCH([10]Datenquelle!$F$89,[10]Datenquelle!$A$48:$S$48,0))</definedName>
    <definedName name="myItemList" localSheetId="17">INDEX([10]Datenquelle!$A$49:$S$69,0,MATCH([10]Datenquelle!$F$89,[10]Datenquelle!$A$48:$S$48,0))</definedName>
    <definedName name="myItemList" localSheetId="18">INDEX([10]Datenquelle!$A$49:$S$69,0,MATCH([10]Datenquelle!$F$89,[10]Datenquelle!$A$48:$S$48,0))</definedName>
    <definedName name="myItemList" localSheetId="42">INDEX([10]Datenquelle!$A$49:$S$69,0,MATCH([10]Datenquelle!$F$89,[10]Datenquelle!$A$48:$S$48,0))</definedName>
    <definedName name="myItemList" localSheetId="43">INDEX([10]Datenquelle!$A$49:$S$69,0,MATCH([10]Datenquelle!$F$89,[10]Datenquelle!$A$48:$S$48,0))</definedName>
    <definedName name="myItemList" localSheetId="44">INDEX([10]Datenquelle!$A$49:$S$69,0,MATCH([10]Datenquelle!$F$89,[10]Datenquelle!$A$48:$S$48,0))</definedName>
    <definedName name="myItemList" localSheetId="19">INDEX([10]Datenquelle!$A$49:$S$69,0,MATCH([10]Datenquelle!$F$89,[10]Datenquelle!$A$48:$S$48,0))</definedName>
    <definedName name="myItemList" localSheetId="20">INDEX([10]Datenquelle!$A$49:$S$69,0,MATCH([10]Datenquelle!$F$89,[10]Datenquelle!$A$48:$S$48,0))</definedName>
    <definedName name="myItemList" localSheetId="21">INDEX([10]Datenquelle!$A$49:$S$69,0,MATCH([10]Datenquelle!$F$89,[10]Datenquelle!$A$48:$S$48,0))</definedName>
    <definedName name="myItemList" localSheetId="22">INDEX([10]Datenquelle!$A$49:$S$69,0,MATCH([10]Datenquelle!$F$89,[10]Datenquelle!$A$48:$S$48,0))</definedName>
    <definedName name="myItemList" localSheetId="23">INDEX([10]Datenquelle!$A$49:$S$69,0,MATCH([10]Datenquelle!$F$89,[10]Datenquelle!$A$48:$S$48,0))</definedName>
    <definedName name="myItemList" localSheetId="24">INDEX([10]Datenquelle!$A$49:$S$69,0,MATCH([10]Datenquelle!$F$89,[10]Datenquelle!$A$48:$S$48,0))</definedName>
    <definedName name="myItemList" localSheetId="25">INDEX([10]Datenquelle!$A$49:$S$69,0,MATCH([10]Datenquelle!$F$89,[10]Datenquelle!$A$48:$S$48,0))</definedName>
    <definedName name="myItemList" localSheetId="26">INDEX([10]Datenquelle!$A$49:$S$69,0,MATCH([10]Datenquelle!$F$89,[10]Datenquelle!$A$48:$S$48,0))</definedName>
    <definedName name="myItemList" localSheetId="27">INDEX([10]Datenquelle!$A$49:$S$69,0,MATCH([10]Datenquelle!$F$89,[10]Datenquelle!$A$48:$S$48,0))</definedName>
    <definedName name="myItemList" localSheetId="28">INDEX([10]Datenquelle!$A$49:$S$69,0,MATCH([10]Datenquelle!$F$89,[10]Datenquelle!$A$48:$S$48,0))</definedName>
    <definedName name="myItemList" localSheetId="29">INDEX([10]Datenquelle!$A$49:$S$69,0,MATCH([10]Datenquelle!$F$89,[10]Datenquelle!$A$48:$S$48,0))</definedName>
    <definedName name="myItemList" localSheetId="45">INDEX([10]Datenquelle!$A$49:$S$69,0,MATCH([10]Datenquelle!$F$89,[10]Datenquelle!$A$48:$S$48,0))</definedName>
    <definedName name="myItemList" localSheetId="50">INDEX([10]Datenquelle!$A$49:$S$69,0,MATCH([10]Datenquelle!$F$89,[10]Datenquelle!$A$48:$S$48,0))</definedName>
    <definedName name="myItemList" localSheetId="6">INDEX([10]Datenquelle!$A$49:$S$69,0,MATCH([10]Datenquelle!$F$89,[10]Datenquelle!$A$48:$S$48,0))</definedName>
    <definedName name="myItemList" localSheetId="4">INDEX([10]Datenquelle!$A$49:$S$69,0,MATCH([10]Datenquelle!$F$89,[10]Datenquelle!$A$48:$S$48,0))</definedName>
    <definedName name="myItemList">INDEX([11]Datenquelle!$A$49:$S$69,0,MATCH([11]Datenquelle!$F$89,[11]Datenquelle!$A$48:$S$48,0))</definedName>
    <definedName name="RedZyk" localSheetId="7">#REF!</definedName>
    <definedName name="RedZyk" localSheetId="54">#REF!</definedName>
    <definedName name="RedZyk">[5]Datenbewertung!$B$76:$B$77</definedName>
    <definedName name="Tumordokumentation">[5]Datenquelle!$B$2:$B$16</definedName>
    <definedName name="Universitätsstatus">[5]Datenquelle!$B$45:$B$46</definedName>
    <definedName name="Z_AD479C9E_06F7_4C03_8179_295428B49475_.wvu.PrintArea" localSheetId="7" hidden="1">'Basic data'!$A$5:$O$35</definedName>
    <definedName name="Z_AD479C9E_06F7_4C03_8179_295428B49475_.wvu.PrintArea" localSheetId="54" hidden="1">'Export Movember'!$A$23:$O$39</definedName>
    <definedName name="Z_DAA0C1F4_4D8F_4BD8_91F9_40281B589772_.wvu.PrintArea" localSheetId="7" hidden="1">'Basic data'!$A$5:$O$35</definedName>
    <definedName name="Z_DAA0C1F4_4D8F_4BD8_91F9_40281B589772_.wvu.PrintArea" localSheetId="54" hidden="1">'Export Movember'!$A$23:$O$39</definedName>
    <definedName name="Zentrum1">[6]Inhalt!$A$94:$A$371</definedName>
    <definedName name="ZentrumRegNr">[5]Datenquelle!$A$64:$A$160</definedName>
    <definedName name="zentrumsintern___ohne_Krebsregister">[6]Inhalt!$B$82:$B$85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51" l="1"/>
  <c r="BR17" i="51" l="1"/>
  <c r="BL17" i="51"/>
  <c r="BF17" i="51"/>
  <c r="BA17" i="51"/>
  <c r="AV17" i="51"/>
  <c r="AE17" i="51"/>
  <c r="T17" i="51"/>
  <c r="O17" i="51"/>
  <c r="AE25" i="51"/>
  <c r="BR25" i="51"/>
  <c r="BR31" i="51" l="1"/>
  <c r="BL31" i="51"/>
  <c r="AE31" i="51"/>
  <c r="AE28" i="51"/>
  <c r="T31" i="51"/>
  <c r="T28" i="51"/>
  <c r="BF24" i="51" l="1"/>
  <c r="BF31" i="51" s="1"/>
  <c r="AV24" i="51"/>
  <c r="AV31" i="51" s="1"/>
  <c r="BR21" i="51"/>
  <c r="BA31" i="51" l="1"/>
  <c r="J31" i="51" l="1"/>
  <c r="J28" i="51" l="1"/>
  <c r="P13" i="77" l="1"/>
  <c r="P17" i="77" s="1"/>
  <c r="Q13" i="77"/>
  <c r="Q17" i="77" s="1"/>
  <c r="R13" i="77"/>
  <c r="R17" i="77" s="1"/>
  <c r="O13" i="77"/>
  <c r="O17" i="77" s="1"/>
  <c r="T17" i="77"/>
  <c r="U17" i="77"/>
  <c r="V17" i="77"/>
  <c r="W17" i="77"/>
  <c r="Y17" i="77"/>
  <c r="Z17" i="77"/>
  <c r="AA17" i="77"/>
  <c r="AB17" i="77"/>
  <c r="M13" i="77"/>
  <c r="M17" i="77" s="1"/>
  <c r="L13" i="77"/>
  <c r="L17" i="77" s="1"/>
  <c r="AC10" i="77"/>
  <c r="AC11" i="77"/>
  <c r="AC12" i="77"/>
  <c r="AC13" i="77"/>
  <c r="AC9" i="77"/>
  <c r="AC17" i="77" s="1"/>
  <c r="X10" i="77"/>
  <c r="X11" i="77"/>
  <c r="X12" i="77"/>
  <c r="X13" i="77"/>
  <c r="X9" i="77"/>
  <c r="X17" i="77" s="1"/>
  <c r="S10" i="77"/>
  <c r="S11" i="77"/>
  <c r="S12" i="77"/>
  <c r="S9" i="77"/>
  <c r="N10" i="77"/>
  <c r="N11" i="77"/>
  <c r="N12" i="77"/>
  <c r="N9" i="77"/>
  <c r="N13" i="77" l="1"/>
  <c r="N17" i="77" s="1"/>
  <c r="J12" i="77"/>
  <c r="S13" i="77"/>
  <c r="J10" i="77"/>
  <c r="J9" i="77"/>
  <c r="J11" i="77"/>
  <c r="O28" i="51"/>
  <c r="J13" i="77" l="1"/>
  <c r="J17" i="77" s="1"/>
  <c r="S17" i="77"/>
  <c r="O31" i="51"/>
  <c r="O35" i="75"/>
  <c r="P20" i="71"/>
  <c r="L20" i="71"/>
  <c r="H20" i="71"/>
  <c r="D20" i="71"/>
  <c r="H20" i="73"/>
  <c r="H22" i="70"/>
  <c r="P20" i="73" l="1"/>
  <c r="L20" i="73"/>
  <c r="D20" i="73"/>
  <c r="P22" i="70"/>
  <c r="L22" i="70"/>
  <c r="D22" i="70"/>
  <c r="P16" i="71" l="1"/>
  <c r="I16" i="71"/>
  <c r="P15" i="71"/>
  <c r="I15" i="71"/>
  <c r="P14" i="71"/>
  <c r="I14" i="71"/>
  <c r="L12" i="71"/>
  <c r="M16" i="71" s="1"/>
  <c r="J12" i="71"/>
  <c r="P10" i="71"/>
  <c r="P9" i="71"/>
  <c r="P8" i="71"/>
  <c r="P16" i="73"/>
  <c r="I16" i="73"/>
  <c r="P15" i="73"/>
  <c r="I15" i="73"/>
  <c r="P14" i="73"/>
  <c r="I14" i="73"/>
  <c r="L12" i="73"/>
  <c r="M15" i="73" s="1"/>
  <c r="J12" i="73"/>
  <c r="P10" i="73"/>
  <c r="P9" i="73"/>
  <c r="P8" i="73"/>
  <c r="M14" i="71" l="1"/>
  <c r="M15" i="71"/>
  <c r="N7" i="71"/>
  <c r="N7" i="73"/>
  <c r="M16" i="73"/>
  <c r="M14" i="73"/>
  <c r="K11" i="70"/>
  <c r="K12" i="70"/>
  <c r="K13" i="70"/>
  <c r="K10" i="70"/>
  <c r="I11" i="70"/>
  <c r="I12" i="70"/>
  <c r="I13" i="70"/>
  <c r="I10" i="70"/>
  <c r="N12" i="71" l="1"/>
  <c r="P7" i="71"/>
  <c r="N12" i="73"/>
  <c r="P7" i="73"/>
  <c r="O15" i="71" l="1"/>
  <c r="O14" i="71"/>
  <c r="O16" i="71"/>
  <c r="P12" i="71"/>
  <c r="O14" i="73"/>
  <c r="O15" i="73"/>
  <c r="O16" i="73"/>
  <c r="P12" i="73"/>
  <c r="Q14" i="71" l="1"/>
  <c r="Q15" i="71"/>
  <c r="Q16" i="71"/>
  <c r="Q14" i="73"/>
  <c r="Q15" i="73"/>
  <c r="Q16" i="73"/>
  <c r="J113" i="66" l="1"/>
  <c r="J114" i="66"/>
  <c r="J115" i="66"/>
  <c r="J116" i="66"/>
  <c r="J117" i="66"/>
  <c r="J112" i="66"/>
  <c r="K62" i="64" l="1"/>
  <c r="H62" i="64"/>
  <c r="K61" i="64"/>
  <c r="H61" i="64"/>
  <c r="K60" i="64"/>
  <c r="H60" i="64"/>
  <c r="K59" i="64"/>
  <c r="H59" i="64"/>
  <c r="K58" i="64"/>
  <c r="H58" i="64"/>
  <c r="K57" i="64"/>
  <c r="H57" i="64"/>
  <c r="K56" i="64"/>
  <c r="H56" i="64"/>
  <c r="K55" i="64"/>
  <c r="H55" i="64"/>
  <c r="K54" i="64"/>
  <c r="H54" i="64"/>
  <c r="K53" i="64"/>
  <c r="H53" i="64"/>
  <c r="K52" i="64"/>
  <c r="H52" i="64"/>
  <c r="K51" i="64"/>
  <c r="H51" i="64"/>
  <c r="K50" i="64"/>
  <c r="H50" i="64"/>
  <c r="K49" i="64"/>
  <c r="H49" i="64"/>
  <c r="K48" i="64"/>
  <c r="H48" i="64"/>
  <c r="K47" i="64"/>
  <c r="H47" i="64"/>
  <c r="K46" i="64"/>
  <c r="H46" i="64"/>
  <c r="K45" i="64"/>
  <c r="H45" i="64"/>
  <c r="J11" i="64"/>
  <c r="I11" i="64"/>
  <c r="H11" i="64"/>
  <c r="G11" i="64"/>
  <c r="K116" i="63"/>
  <c r="H116" i="63"/>
  <c r="K115" i="63"/>
  <c r="H115" i="63"/>
  <c r="K114" i="63"/>
  <c r="H114" i="63"/>
  <c r="K113" i="63"/>
  <c r="H113" i="63"/>
  <c r="K112" i="63"/>
  <c r="H112" i="63"/>
  <c r="K111" i="63"/>
  <c r="H111" i="63"/>
  <c r="K110" i="63"/>
  <c r="H110" i="63"/>
  <c r="K109" i="63"/>
  <c r="H109" i="63"/>
  <c r="K108" i="63"/>
  <c r="H108" i="63"/>
  <c r="K107" i="63"/>
  <c r="H107" i="63"/>
  <c r="K106" i="63"/>
  <c r="H106" i="63"/>
  <c r="K105" i="63"/>
  <c r="H105" i="63"/>
  <c r="K104" i="63"/>
  <c r="H104" i="63"/>
  <c r="K103" i="63"/>
  <c r="H103" i="63"/>
  <c r="K102" i="63"/>
  <c r="H102" i="63"/>
  <c r="K101" i="63"/>
  <c r="H101" i="63"/>
  <c r="H100" i="63"/>
  <c r="H99" i="63"/>
  <c r="J14" i="63"/>
  <c r="I14" i="63"/>
  <c r="H14" i="63"/>
  <c r="G14" i="63"/>
  <c r="L62" i="64" l="1"/>
  <c r="L116" i="63"/>
  <c r="L115" i="63"/>
  <c r="L49" i="64"/>
  <c r="L53" i="64"/>
  <c r="L57" i="64"/>
  <c r="L61" i="64"/>
  <c r="L48" i="64"/>
  <c r="L52" i="64"/>
  <c r="L56" i="64"/>
  <c r="L60" i="64"/>
  <c r="L47" i="64"/>
  <c r="L51" i="64"/>
  <c r="L55" i="64"/>
  <c r="L59" i="64"/>
  <c r="L46" i="64"/>
  <c r="L50" i="64"/>
  <c r="L54" i="64"/>
  <c r="L58" i="64"/>
  <c r="L103" i="63"/>
  <c r="L107" i="63"/>
  <c r="L111" i="63"/>
  <c r="L102" i="63"/>
  <c r="L106" i="63"/>
  <c r="L110" i="63"/>
  <c r="L114" i="63"/>
  <c r="L101" i="63"/>
  <c r="L105" i="63"/>
  <c r="L109" i="63"/>
  <c r="L113" i="63"/>
  <c r="L104" i="63"/>
  <c r="L108" i="63"/>
  <c r="L112" i="63"/>
  <c r="M13" i="58" l="1"/>
  <c r="J13" i="58"/>
  <c r="G13" i="58"/>
  <c r="M12" i="58"/>
  <c r="J12" i="58"/>
  <c r="G12" i="58"/>
  <c r="M11" i="58"/>
  <c r="J11" i="58"/>
  <c r="G11" i="58"/>
  <c r="M10" i="58"/>
  <c r="J10" i="58"/>
  <c r="G10" i="58"/>
  <c r="M9" i="58"/>
  <c r="J9" i="58"/>
  <c r="G9" i="58"/>
  <c r="G15" i="58" l="1"/>
  <c r="N17" i="56"/>
  <c r="M17" i="56"/>
  <c r="L17" i="56"/>
  <c r="K17" i="56"/>
  <c r="J17" i="56"/>
  <c r="I17" i="56"/>
  <c r="H17" i="56"/>
  <c r="G17" i="56"/>
  <c r="F17" i="56"/>
  <c r="E17" i="56"/>
  <c r="D17" i="56"/>
  <c r="O16" i="56"/>
  <c r="O15" i="56"/>
  <c r="O14" i="56"/>
  <c r="O13" i="56"/>
  <c r="O12" i="56"/>
  <c r="O11" i="56"/>
  <c r="O10" i="56"/>
  <c r="O17" i="56" l="1"/>
  <c r="N5" i="5" l="1"/>
  <c r="N4" i="5"/>
  <c r="T5" i="5" l="1"/>
  <c r="T4" i="5"/>
  <c r="T3" i="5"/>
  <c r="T2" i="5"/>
  <c r="Q5" i="5"/>
  <c r="Q4" i="5"/>
  <c r="Q3" i="5"/>
  <c r="N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OnkoZert</author>
  </authors>
  <commentList>
    <comment ref="G15" authorId="0" shapeId="0" xr:uid="{00000000-0006-0000-2C00-000001000000}">
      <text>
        <r>
          <rPr>
            <sz val="9"/>
            <color indexed="81"/>
            <rFont val="Arial"/>
            <family val="2"/>
          </rPr>
          <t>Ø Follow-Up Quote der letzten 2-4 Jahre (Antrag REDZYK mind. 80,0%)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OnkoZert</author>
  </authors>
  <commentList>
    <comment ref="G9" authorId="0" shapeId="0" xr:uid="{00000000-0006-0000-2E00-000001000000}">
      <text>
        <r>
          <rPr>
            <sz val="9"/>
            <color indexed="81"/>
            <rFont val="Arial"/>
            <family val="2"/>
          </rPr>
          <t>Übertrag erfolgt aus Anzahl zurückerhaltene Fragebögen- Prätherapeutische Bestimmung</t>
        </r>
      </text>
    </comment>
  </commentList>
</comments>
</file>

<file path=xl/sharedStrings.xml><?xml version="1.0" encoding="utf-8"?>
<sst xmlns="http://schemas.openxmlformats.org/spreadsheetml/2006/main" count="12095" uniqueCount="3823">
  <si>
    <t>RPE</t>
  </si>
  <si>
    <t>Strahlentherapie</t>
  </si>
  <si>
    <t>X</t>
  </si>
  <si>
    <t>numerisch (ng/ml)</t>
  </si>
  <si>
    <t>Anzahl entnommener Stanzen</t>
  </si>
  <si>
    <t>Anzahl befallener Stanzen</t>
  </si>
  <si>
    <t>ADT-GEKID 
Datenfeld</t>
  </si>
  <si>
    <t>ADT-GEKID 
Ausprägung</t>
  </si>
  <si>
    <t>yyyy-mm-dd</t>
  </si>
  <si>
    <t>-----</t>
  </si>
  <si>
    <r>
      <t xml:space="preserve">Patient
Diagnose
</t>
    </r>
    <r>
      <rPr>
        <b/>
        <sz val="8"/>
        <color indexed="8"/>
        <rFont val="Arial"/>
        <family val="2"/>
      </rPr>
      <t>TNM_T</t>
    </r>
  </si>
  <si>
    <r>
      <t xml:space="preserve">Patient
Diagnose
</t>
    </r>
    <r>
      <rPr>
        <b/>
        <sz val="8"/>
        <color indexed="8"/>
        <rFont val="Arial"/>
        <family val="2"/>
      </rPr>
      <t>TNM_N</t>
    </r>
  </si>
  <si>
    <r>
      <t xml:space="preserve">Patient
Diagnose
</t>
    </r>
    <r>
      <rPr>
        <b/>
        <sz val="8"/>
        <color indexed="8"/>
        <rFont val="Arial"/>
        <family val="2"/>
      </rPr>
      <t>TNM_M</t>
    </r>
  </si>
  <si>
    <t>TX | T0 | T1a | T1b | T1c | T2a | T2b | T2c | T3a | T3b | T4</t>
  </si>
  <si>
    <t>M0 | M1a | M1b | M1c</t>
  </si>
  <si>
    <r>
      <t xml:space="preserve">Patient
Diagnose
</t>
    </r>
    <r>
      <rPr>
        <b/>
        <sz val="8"/>
        <color indexed="8"/>
        <rFont val="Arial"/>
        <family val="2"/>
      </rPr>
      <t>Fruehere_Tumorerkrankungen</t>
    </r>
  </si>
  <si>
    <t>ICD-10 mit Diagnose und Angabe des Diagnosejahr JJJJ</t>
  </si>
  <si>
    <r>
      <t xml:space="preserve">Patient
Operation
</t>
    </r>
    <r>
      <rPr>
        <b/>
        <sz val="8"/>
        <color theme="1"/>
        <rFont val="Arial"/>
        <family val="2"/>
      </rPr>
      <t>OP_Komplikationen</t>
    </r>
  </si>
  <si>
    <t>Art der Nebenwirkung nach CTC</t>
  </si>
  <si>
    <r>
      <t xml:space="preserve">Patient 
Strahlentherapie
</t>
    </r>
    <r>
      <rPr>
        <b/>
        <sz val="8"/>
        <color theme="1"/>
        <rFont val="Arial"/>
        <family val="2"/>
      </rPr>
      <t>ST_Nebenwirkung_Art</t>
    </r>
  </si>
  <si>
    <t>Schweregrad:
K = keine oder höchstens Grad 2
3 = stark/ausgeprägt
4 = lebensbedrohlich
5 = tödlich
U = unbekannt</t>
  </si>
  <si>
    <r>
      <t xml:space="preserve">Patient
Operation
</t>
    </r>
    <r>
      <rPr>
        <b/>
        <sz val="8"/>
        <color indexed="8"/>
        <rFont val="Arial"/>
        <family val="2"/>
      </rPr>
      <t>TNM_T</t>
    </r>
  </si>
  <si>
    <r>
      <t xml:space="preserve">Patient
Operation
</t>
    </r>
    <r>
      <rPr>
        <b/>
        <sz val="8"/>
        <color indexed="8"/>
        <rFont val="Arial"/>
        <family val="2"/>
      </rPr>
      <t>TNM_N</t>
    </r>
  </si>
  <si>
    <t>OncoBox
Datenfeld</t>
  </si>
  <si>
    <t>OncoBox
Ausprägung</t>
  </si>
  <si>
    <r>
      <t xml:space="preserve">Präinterventioneller Zeitraum
Erstdiagnostik Primärtumor
</t>
    </r>
    <r>
      <rPr>
        <b/>
        <sz val="8"/>
        <color theme="1"/>
        <rFont val="Arial"/>
        <family val="2"/>
      </rPr>
      <t>Datum Erstdiagnose Primärtumor</t>
    </r>
    <r>
      <rPr>
        <sz val="8"/>
        <color theme="1"/>
        <rFont val="Arial"/>
        <family val="2"/>
      </rPr>
      <t xml:space="preserve">
</t>
    </r>
  </si>
  <si>
    <t xml:space="preserve">yyyy-mm-dd
</t>
  </si>
  <si>
    <t>numerisch  (ng/ml)</t>
  </si>
  <si>
    <t>1-5</t>
  </si>
  <si>
    <t>T0 | Tis | T1 | T1a | T1b | T1c |  T2 | T2a | T2b | T2c | T3 | T3a | T3b | T4 | TX</t>
  </si>
  <si>
    <t>N0 | N1 | N+ | NX</t>
  </si>
  <si>
    <t>M0 | M1 | M1a | M1b | M1c | MX</t>
  </si>
  <si>
    <t>N = Nein
J = Ja</t>
  </si>
  <si>
    <t>I, II, III, IV</t>
  </si>
  <si>
    <r>
      <t xml:space="preserve">Primärintervention
Abschluss der Primärintervention nach Definitiver Strahlentherapie bzw. nicht LL-gerechter experimenteller Therapie
</t>
    </r>
    <r>
      <rPr>
        <b/>
        <sz val="8"/>
        <rFont val="Arial"/>
        <family val="2"/>
      </rPr>
      <t>Komplikationen nach Strahlentherapie
(CTCAE Grad (der Komplikation)</t>
    </r>
  </si>
  <si>
    <r>
      <t xml:space="preserve">Primärintervention
Postoperative Histologie 
</t>
    </r>
    <r>
      <rPr>
        <b/>
        <sz val="8"/>
        <rFont val="Arial"/>
        <family val="2"/>
      </rPr>
      <t>Postoperative Komplikationen nach Radikaler Prostatektomie
Calvien-Dindo Grad (der Komplikation)</t>
    </r>
  </si>
  <si>
    <t>------</t>
  </si>
  <si>
    <t>R = keine Angaben
R0 = kein Residualtumor
R1 = mikr. Residualtumor
R2 = makr. Residualtumor
RX = nicht beurteilbar</t>
  </si>
  <si>
    <r>
      <t xml:space="preserve">Primärintervention
Postoperative Histologie 
</t>
    </r>
    <r>
      <rPr>
        <b/>
        <sz val="8"/>
        <color indexed="8"/>
        <rFont val="Arial"/>
        <family val="2"/>
      </rPr>
      <t xml:space="preserve">Gleason-Score Wert 1 </t>
    </r>
  </si>
  <si>
    <r>
      <t xml:space="preserve">Primärintervention
Postoperative Histologie  
</t>
    </r>
    <r>
      <rPr>
        <b/>
        <sz val="8"/>
        <color indexed="8"/>
        <rFont val="Arial"/>
        <family val="2"/>
      </rPr>
      <t>Gleason-Score Wert 2</t>
    </r>
  </si>
  <si>
    <r>
      <t xml:space="preserve">Primärintervention
Postoperative Histologie 
</t>
    </r>
    <r>
      <rPr>
        <b/>
        <sz val="8"/>
        <rFont val="Arial"/>
        <family val="2"/>
      </rPr>
      <t>pathologisches TNM - pT</t>
    </r>
    <r>
      <rPr>
        <sz val="8"/>
        <rFont val="Arial"/>
        <family val="2"/>
      </rPr>
      <t xml:space="preserve"> </t>
    </r>
  </si>
  <si>
    <t>T0 | Tis |T1 |  T1a | T1b | T1c |  T2 | T2a | T2b | T2c | T3 | T3a | T3b | T4 | TX</t>
  </si>
  <si>
    <r>
      <t xml:space="preserve">Primärintervention
Postoperative Histologie 
</t>
    </r>
    <r>
      <rPr>
        <b/>
        <sz val="8"/>
        <rFont val="Arial"/>
        <family val="2"/>
      </rPr>
      <t>pathologisches TNM - pN</t>
    </r>
  </si>
  <si>
    <t>N0| N1| N+| NX</t>
  </si>
  <si>
    <r>
      <t xml:space="preserve">Präinterventioneller Zeitraum 
Krebserkrankungen vor Erstdiagnose bzw. synchron zur Erstdianose
</t>
    </r>
    <r>
      <rPr>
        <b/>
        <u/>
        <sz val="8"/>
        <color indexed="8"/>
        <rFont val="Arial"/>
        <family val="2"/>
      </rPr>
      <t>Relevante</t>
    </r>
    <r>
      <rPr>
        <b/>
        <sz val="8"/>
        <color indexed="8"/>
        <rFont val="Arial"/>
        <family val="2"/>
      </rPr>
      <t xml:space="preserve"> Krebsvorerkrankungen der Patienten mit Fall zum Zeitpunkt der Erstdiagnose Fall </t>
    </r>
  </si>
  <si>
    <t xml:space="preserve">N = Nein
J = Ja
X = Unbekannt
</t>
  </si>
  <si>
    <t xml:space="preserve">L = lebt
TU =  Todesursache unbekannt / nicht-tumorbedingter Tod
TBT = durch betreffenden Tumor (Prostatakarzinom) bedingter Tod
TAT = durch anderen Tumor bedingter Tod
TT =   tumorbedingter Tod (ob betreffender oder anderer Tumor unbekannt)
</t>
  </si>
  <si>
    <t xml:space="preserve">N = Nein
J-QFMU = Ja - Fernmetastasierung - Quelle der FM unbekannt
J-FMBT =  Ja - Fernmetastasierung durch betreffenden Tumor (Prostatakarzinom)
J-FMAT =  Ja - Fernmetastasierung durch anderen Tumoren
X = unbekannt
</t>
  </si>
  <si>
    <r>
      <t xml:space="preserve">Follow-Up
</t>
    </r>
    <r>
      <rPr>
        <b/>
        <sz val="8"/>
        <color indexed="8"/>
        <rFont val="Arial"/>
        <family val="2"/>
      </rPr>
      <t>Diagnose eines Biochemischen Rezidivs</t>
    </r>
    <r>
      <rPr>
        <sz val="8"/>
        <color indexed="8"/>
        <rFont val="Arial"/>
        <family val="2"/>
      </rPr>
      <t xml:space="preserve">
</t>
    </r>
  </si>
  <si>
    <t xml:space="preserve">N = Nein
J = Ja
X = unbekannt
</t>
  </si>
  <si>
    <r>
      <t xml:space="preserve">Präinterventioneller Zeitraum 
Follow-Up von prätherapeutischer Tumorkonferenz bis Primärintervention
</t>
    </r>
    <r>
      <rPr>
        <b/>
        <sz val="8"/>
        <color indexed="8"/>
        <rFont val="Arial"/>
        <family val="2"/>
      </rPr>
      <t>Vitalstatus
------------------
Follow-Up
Vitalstatus</t>
    </r>
  </si>
  <si>
    <r>
      <t xml:space="preserve">Präinterventioneller Zeitraum
Erstdiagnostik Primärtumor 
</t>
    </r>
    <r>
      <rPr>
        <b/>
        <sz val="8"/>
        <color indexed="8"/>
        <rFont val="Arial"/>
        <family val="2"/>
      </rPr>
      <t xml:space="preserve">PSA-Wert  - Wert in ng/ml
------------------
</t>
    </r>
    <r>
      <rPr>
        <sz val="8"/>
        <color indexed="8"/>
        <rFont val="Arial"/>
        <family val="2"/>
      </rPr>
      <t>Primärintervention
Diagnostik vor Primärintervention</t>
    </r>
    <r>
      <rPr>
        <b/>
        <sz val="8"/>
        <color indexed="8"/>
        <rFont val="Arial"/>
        <family val="2"/>
      </rPr>
      <t xml:space="preserve">
PSA-Wert  - Wert in ng/ml</t>
    </r>
  </si>
  <si>
    <r>
      <t xml:space="preserve">Präinterventioneller Zeitraum
Erstdiagnostik Primärtumor
</t>
    </r>
    <r>
      <rPr>
        <b/>
        <sz val="8"/>
        <color theme="1"/>
        <rFont val="Arial"/>
        <family val="2"/>
      </rPr>
      <t>Prätherapeutisches T</t>
    </r>
    <r>
      <rPr>
        <sz val="8"/>
        <color theme="1"/>
        <rFont val="Arial"/>
        <family val="2"/>
      </rPr>
      <t xml:space="preserve">
------------------
Primärintervention
Diagnostik vor Primärintervention 
</t>
    </r>
    <r>
      <rPr>
        <b/>
        <sz val="8"/>
        <color theme="1"/>
        <rFont val="Arial"/>
        <family val="2"/>
      </rPr>
      <t xml:space="preserve">Prätherapeutisches T </t>
    </r>
  </si>
  <si>
    <r>
      <t xml:space="preserve">Präinterventioneller Zeitraum
Erstdiagnostik Primärtumor
</t>
    </r>
    <r>
      <rPr>
        <b/>
        <sz val="8"/>
        <color theme="1"/>
        <rFont val="Arial"/>
        <family val="2"/>
      </rPr>
      <t>Prätherapeutisches N</t>
    </r>
    <r>
      <rPr>
        <sz val="8"/>
        <color theme="1"/>
        <rFont val="Arial"/>
        <family val="2"/>
      </rPr>
      <t xml:space="preserve">
------------------
Primärintervention
Diagnostik vor Primärintervention 
</t>
    </r>
    <r>
      <rPr>
        <b/>
        <sz val="8"/>
        <color theme="1"/>
        <rFont val="Arial"/>
        <family val="2"/>
      </rPr>
      <t xml:space="preserve">Prätherapeutisches N </t>
    </r>
  </si>
  <si>
    <r>
      <t xml:space="preserve">Präinterventioneller Zeitraum
Erstdiagnostik Primärtumor
</t>
    </r>
    <r>
      <rPr>
        <b/>
        <sz val="8"/>
        <color theme="1"/>
        <rFont val="Arial"/>
        <family val="2"/>
      </rPr>
      <t>Prätherapeutisches M</t>
    </r>
    <r>
      <rPr>
        <sz val="8"/>
        <color theme="1"/>
        <rFont val="Arial"/>
        <family val="2"/>
      </rPr>
      <t xml:space="preserve">
------------------
Primärintervention
Diagnostik vor Primärintervention 
</t>
    </r>
    <r>
      <rPr>
        <b/>
        <sz val="8"/>
        <color theme="1"/>
        <rFont val="Arial"/>
        <family val="2"/>
      </rPr>
      <t>Prätherapeutisches M</t>
    </r>
  </si>
  <si>
    <r>
      <t xml:space="preserve">Präinterventioneller Zeitraum
Erstdiagnostik Primärtumor
</t>
    </r>
    <r>
      <rPr>
        <b/>
        <sz val="8"/>
        <color theme="1"/>
        <rFont val="Arial"/>
        <family val="2"/>
      </rPr>
      <t xml:space="preserve">Befundbericht Pathologie ist vollständig
------------------
</t>
    </r>
    <r>
      <rPr>
        <sz val="8"/>
        <color theme="1"/>
        <rFont val="Arial"/>
        <family val="2"/>
      </rPr>
      <t xml:space="preserve">Primärintervention
Diagnostik vor Primärintervention </t>
    </r>
    <r>
      <rPr>
        <b/>
        <sz val="8"/>
        <color theme="1"/>
        <rFont val="Arial"/>
        <family val="2"/>
      </rPr>
      <t xml:space="preserve">
Befundbericht Pathologie ist vollständig
</t>
    </r>
  </si>
  <si>
    <r>
      <t xml:space="preserve">Präinterventioneller Zeitraum
Erstdiagnostik Primärtumor
</t>
    </r>
    <r>
      <rPr>
        <b/>
        <sz val="8"/>
        <color indexed="8"/>
        <rFont val="Arial"/>
        <family val="2"/>
      </rPr>
      <t xml:space="preserve">Histologie
Gleason-Score Wert 1 
------------------
</t>
    </r>
    <r>
      <rPr>
        <sz val="8"/>
        <color indexed="8"/>
        <rFont val="Arial"/>
        <family val="2"/>
      </rPr>
      <t>Primärintervention
Diagnostik vor Primärintervention</t>
    </r>
    <r>
      <rPr>
        <b/>
        <sz val="8"/>
        <color indexed="8"/>
        <rFont val="Arial"/>
        <family val="2"/>
      </rPr>
      <t xml:space="preserve">
Gleason-Score Wert 1 </t>
    </r>
  </si>
  <si>
    <r>
      <t xml:space="preserve">Präinterventioneller Zeitraum
Erstdiagnostik Primärtumor
</t>
    </r>
    <r>
      <rPr>
        <b/>
        <sz val="8"/>
        <color indexed="8"/>
        <rFont val="Arial"/>
        <family val="2"/>
      </rPr>
      <t xml:space="preserve">Histologie
Gleason-Score Wert 2
------------------
</t>
    </r>
    <r>
      <rPr>
        <sz val="8"/>
        <color indexed="8"/>
        <rFont val="Arial"/>
        <family val="2"/>
      </rPr>
      <t>Primärintervention
Diagnostik vor Primärintervention</t>
    </r>
    <r>
      <rPr>
        <b/>
        <sz val="8"/>
        <color indexed="8"/>
        <rFont val="Arial"/>
        <family val="2"/>
      </rPr>
      <t xml:space="preserve">
Gleason-Score Wert 2</t>
    </r>
    <r>
      <rPr>
        <sz val="11"/>
        <color theme="1"/>
        <rFont val="Calibri"/>
        <family val="2"/>
        <scheme val="minor"/>
      </rPr>
      <t/>
    </r>
  </si>
  <si>
    <t>Active Surveillance</t>
  </si>
  <si>
    <r>
      <t xml:space="preserve">Patient
Strahlentherapie
</t>
    </r>
    <r>
      <rPr>
        <b/>
        <sz val="8"/>
        <color theme="1"/>
        <rFont val="Arial"/>
        <family val="2"/>
      </rPr>
      <t>ST_Stellung_OP</t>
    </r>
  </si>
  <si>
    <r>
      <t xml:space="preserve">Patient
Strahlentherapie
</t>
    </r>
    <r>
      <rPr>
        <b/>
        <sz val="8"/>
        <color theme="1"/>
        <rFont val="Arial"/>
        <family val="2"/>
      </rPr>
      <t>ST_Gesamtdosis</t>
    </r>
  </si>
  <si>
    <r>
      <t xml:space="preserve">Patient
Strahlentherapie
</t>
    </r>
    <r>
      <rPr>
        <b/>
        <sz val="8"/>
        <color theme="1"/>
        <rFont val="Arial"/>
        <family val="2"/>
      </rPr>
      <t>ST_Einzeldosis</t>
    </r>
  </si>
  <si>
    <t>Nummerisch</t>
  </si>
  <si>
    <t>O = ohne Bezug zu einer operativen Therapie
A = adjuvant
N = neoadjuvant
I = intraoperativ
S = sonstiges</t>
  </si>
  <si>
    <t>O = ohne Bezug zu einer operativenTherapie
A = adjuvant
N = neoadjuvant
I = intraoperativ
S = sonstiges</t>
  </si>
  <si>
    <t>P = perkutan (Teletherapie)
K = endokavitäre Kontakttherapie (Brachytherapie)
I = interstitielle Kontakttherapie (Brachytherapie)
M = metabolische Therapie (Radionuklide)
wenn P: zusätzliche Box
RC = Radiochemotherapie/Sensitizer: ja/nein
wenn K oder I: zusätzliche Box
HDR = high dose rate therapy
PDR = pulsed dose rate therapy
LDR = low dose rate therapy
wenn M
SIRT = Selektive Interne Radio-Therapie
PRRT = Peptid-Radio-Rezeptor-Therapie
S = Sonstiges</t>
  </si>
  <si>
    <t xml:space="preserve">N = nein
E = einseitig (wenn Unterscheidung rechts/links nicht bekannt)
R = rechts
L = links
B = beidseitig </t>
  </si>
  <si>
    <r>
      <t xml:space="preserve">Primärintervention
Perkutane Strahlentherapie 
</t>
    </r>
    <r>
      <rPr>
        <b/>
        <sz val="8"/>
        <rFont val="Arial"/>
        <family val="2"/>
      </rPr>
      <t>Therapiezeitpunkt</t>
    </r>
  </si>
  <si>
    <t xml:space="preserve">N = neoadjuvant
A = adjuvant
D = definitiv
 </t>
  </si>
  <si>
    <r>
      <t xml:space="preserve">Primärintervention
Perkutane Strahlentherapie 
</t>
    </r>
    <r>
      <rPr>
        <b/>
        <sz val="8"/>
        <rFont val="Arial"/>
        <family val="2"/>
      </rPr>
      <t>Gesamtdosis in Gray</t>
    </r>
  </si>
  <si>
    <t>numerisch</t>
  </si>
  <si>
    <r>
      <t xml:space="preserve">Primärintervention
Hormontherapie 
</t>
    </r>
    <r>
      <rPr>
        <b/>
        <sz val="8"/>
        <rFont val="Arial"/>
        <family val="2"/>
      </rPr>
      <t>Therapiezeitpunkt</t>
    </r>
  </si>
  <si>
    <t>N = neoadjuvant
A = adjuvant 
B = begleitend
D = definitiv (Alleinige Hormontherapie)</t>
  </si>
  <si>
    <t>M = männlich
W = weiblich
S= Sonstiges/ intersexuell
U = unbekannt</t>
  </si>
  <si>
    <t>Diagnose</t>
  </si>
  <si>
    <t>1 = klinisch ohne tumorspezifische Diagnostik
2 = klinisch: Klinische Diagnose vor dem Sterbedatum durchgeführt; (inkl. Diagostische Techniken)
4 = spezifische Tumormarker
5 = zytologisch: Untersuchung von Zellen aus primären Lokalisationen inklusive Flüssigkeitsaspirationen mittels Edoskopien oder Nadeln
6 = Histologie einer Metastase
7 = histologisch: Histologie des Primärtumors, histologische Untersuchung von Gewebe des Primärtumors (einschließlich aller Schnitttechniken und Knochenmarksbiopsien)</t>
  </si>
  <si>
    <t>OP</t>
  </si>
  <si>
    <t>K = kurativ
P = palliativ
S = sonstiges
X = Keine Angabe</t>
  </si>
  <si>
    <t>A = Abbruch wegen Nebenwirkungen
E = Reguläres Ende
V = Patient verweigert weitere Therapie
P = Abbruch wegen Progress
U = unbekannt
S = Abbruch aus sonstigen Gründen</t>
  </si>
  <si>
    <t>V = Vollremission (complete remission, CR)
T = Teilremission / mindestens 50% Rückgang des Tumors (partial remission, PR)
K = Keine Änderung (no change, NC) = stable disease
P = Progression
D = Divergentes Geschehen
B = Klinische Besserung des Zustandes, Kriterien für Teilremission jedoch nicht erfüllt (minimal response, MR)
R = Vollremission mit residualen Auffälligkeiten (CRr)
U = Beurteilung unmöglich
X = Fehlende Angabe</t>
  </si>
  <si>
    <t>K = Kein Tumor nachweisbar
T = Tumorreste (Residualtumor) P = Tumorreste Residualtumor Progress N = Tumorreste Residualtumor No Change
R = Lokalrezidiv
F = Fraglicher Befund
U = Unbekannt
X = Fehlende Angabe</t>
  </si>
  <si>
    <t xml:space="preserve">K = Keine Fernmetastasen nachweisbar
M = Verbliebene Fernmetastase(n)
R = Neu aufgetretene Fernmetastase(n) bzw. Metastasenrezidiv
T = Fernmetastasenl Residuen P = Fernmetastasen Progress N = Fernmetastasen No Change
F = Fraglicher Befund
U = Unbekannt
X = Fehlende Angabe
</t>
  </si>
  <si>
    <t>Tumorkonferenz</t>
  </si>
  <si>
    <t>praeth = prätherapeutisch (Festlegung der Gesamttherapiestrategie, z.B. neoadjuvant oder direkte Operation)
postop = postoperativ (Planung der postoperativen Therapie, z.B. zur Frage adjuvante Therapie)
postth = posttherapeutisch (manche Tumoren werden nicht operiert)</t>
  </si>
  <si>
    <t>1/n</t>
  </si>
  <si>
    <t>Patientenunabhängige Informationen</t>
  </si>
  <si>
    <t>&lt;InfoXML&gt;</t>
  </si>
  <si>
    <r>
      <t xml:space="preserve">Patientenunabhängige Informationen 
</t>
    </r>
    <r>
      <rPr>
        <b/>
        <sz val="8"/>
        <rFont val="Arial"/>
        <family val="2"/>
      </rPr>
      <t>Datum Generierung XML aus Tumordokumentationssystem</t>
    </r>
  </si>
  <si>
    <t xml:space="preserve">Vom Tumordokumentationshersteller bei Generierung automatisch zu befüllen. </t>
  </si>
  <si>
    <r>
      <t xml:space="preserve">Patientenunabhängige Informationen
</t>
    </r>
    <r>
      <rPr>
        <b/>
        <sz val="8"/>
        <rFont val="Arial"/>
        <family val="2"/>
      </rPr>
      <t>Name Tumordokumentationssystem</t>
    </r>
  </si>
  <si>
    <t>keine Einschränkung</t>
  </si>
  <si>
    <t>Vom Tumordokumentationshersteller bei Generierung automatisch zu befüllen.</t>
  </si>
  <si>
    <r>
      <t xml:space="preserve">Patientenunabhängige Informationen
</t>
    </r>
    <r>
      <rPr>
        <b/>
        <sz val="8"/>
        <rFont val="Arial"/>
        <family val="2"/>
      </rPr>
      <t>Versionsstand Tumordokumentationssystem</t>
    </r>
  </si>
  <si>
    <t>A</t>
  </si>
  <si>
    <t>Stammdaten</t>
  </si>
  <si>
    <r>
      <t xml:space="preserve">Stammdaten 
</t>
    </r>
    <r>
      <rPr>
        <b/>
        <sz val="8"/>
        <color indexed="8"/>
        <rFont val="Arial"/>
        <family val="2"/>
      </rPr>
      <t>Patienten-ID</t>
    </r>
  </si>
  <si>
    <t>keine Einschränkung
(interner Schlüssel)</t>
  </si>
  <si>
    <t>Dieses Merkmal identifizert den Patienten, dem die gespeicherten Daten zugeordnet werden sollen. Die Pat.-ID muss für den einzelnen Patienten unverändert bleiben und ist so zu wählen, dass für jeden Patienten eine eindeutige Zuordnung gesichert ist.</t>
  </si>
  <si>
    <t>&lt;PatientID&gt;</t>
  </si>
  <si>
    <r>
      <t xml:space="preserve">Stammdaten 
</t>
    </r>
    <r>
      <rPr>
        <b/>
        <sz val="8"/>
        <color indexed="8"/>
        <rFont val="Arial"/>
        <family val="2"/>
      </rPr>
      <t>Geschlecht</t>
    </r>
  </si>
  <si>
    <t>M = männlich
X = unbekannt</t>
  </si>
  <si>
    <t>selbsterklärend</t>
  </si>
  <si>
    <t>B</t>
  </si>
  <si>
    <t>B1</t>
  </si>
  <si>
    <r>
      <t xml:space="preserve">Präinterventioneller Zeitraum
Erstdiagnostik Primärtumor
</t>
    </r>
    <r>
      <rPr>
        <b/>
        <sz val="8"/>
        <color theme="1"/>
        <rFont val="Arial"/>
        <family val="2"/>
      </rPr>
      <t>Diagnosesicherheit</t>
    </r>
  </si>
  <si>
    <t xml:space="preserve">NTS = nur Totenschein (0)
K = klinisch (1)
KD = klinische Diagnostik (2)
ST = spezifische Tumormarker (4)
Z = Zytologie (5)
HUM = Histologischer Untersuchung einer Metastase (6)
HUP = Histologische Untersuchung eines Primärtumors (7)
X = unbekannt (9)
</t>
  </si>
  <si>
    <r>
      <t xml:space="preserve">Präinterventioneller Zeitraum
Erstdiagnostik Primärtumor
</t>
    </r>
    <r>
      <rPr>
        <b/>
        <sz val="8"/>
        <color indexed="8"/>
        <rFont val="Arial"/>
        <family val="2"/>
      </rPr>
      <t>Tumordiagnose (ICD-10)</t>
    </r>
  </si>
  <si>
    <t>C61 | D07.5 | D40.0</t>
  </si>
  <si>
    <r>
      <t>Tumordiagnose nach ICD-10
C61:     Bösartige Neubildung der Prostata
D07.5</t>
    </r>
    <r>
      <rPr>
        <b/>
        <sz val="8"/>
        <rFont val="Arial"/>
        <family val="2"/>
      </rPr>
      <t>:</t>
    </r>
    <r>
      <rPr>
        <sz val="8"/>
        <rFont val="Arial"/>
        <family val="2"/>
      </rPr>
      <t xml:space="preserve">  Carcinoma in situ: Prostata (histologische Dignität: /2)
D40.0</t>
    </r>
    <r>
      <rPr>
        <b/>
        <sz val="8"/>
        <rFont val="Arial"/>
        <family val="2"/>
      </rPr>
      <t>:</t>
    </r>
    <r>
      <rPr>
        <sz val="8"/>
        <rFont val="Arial"/>
        <family val="2"/>
      </rPr>
      <t xml:space="preserve">  Unsichere Neubildung: Prostata (histologische Dignität: /1)</t>
    </r>
  </si>
  <si>
    <t xml:space="preserve">1 = Gleason-Grad 1: Scharf begrenzter Knoten, Drüsen gleichförmig, dicht gepackt und mittelgroß
2 = Gleason-Grad 2: Nicht ganz scharf begrenzter Knoten, Drüsen lockerer und ungleichmäßiger
3 = Gleason-Grad 3: Unscharfer Knoten, Drüsen klein und ungleichmäßig, evtl. kleine solide Bezirke
4 = Gleason-Grad 4: Tumorbereich unscharf, Drüsen meist ohne Innenraum, verschmolzene Drüsen, solide Bezirke
5 = Gleason-Grad 5: Tumorbereich unscharf, keine klaren Drüsen, solide Bezirke, weitere Veränderungen
</t>
  </si>
  <si>
    <t xml:space="preserve">1 = Gleason-Grad 1: Scharf begrenzter Knoten, Drüsen gleichförmig, dicht gepackt und mittelgroß
2 = Gleason-Grad 2: Nicht ganz scharf begrenzter Knoten, Drüsen lockerer und ungleichmäßiger
3 = Gleason-Grad 3: Unscharfer Knoten, Drüsen klein und ungleichmäßig, evtl. kleine solide Bezirke
4 = Gleason-Grad 4: Tumorbereich unscharf, Drüsen meist ohne Innenraum, verschmolzene Drüsen, solide Bezirke
5 = Gleason-Grad 5: Tumorbereich unscharf, keine klaren Drüsen, solide Bezirke, weitere Veränderungen
</t>
  </si>
  <si>
    <r>
      <t xml:space="preserve">Präinterventioneller Zeitraum
Erstdiagnostik Primärtumor
</t>
    </r>
    <r>
      <rPr>
        <b/>
        <sz val="8"/>
        <rFont val="Arial"/>
        <family val="2"/>
      </rPr>
      <t>Blasenkarzinom prätherapeutisch diagnostiziert?</t>
    </r>
  </si>
  <si>
    <t>C67</t>
  </si>
  <si>
    <r>
      <t xml:space="preserve">Präinterventioneller Zeitraum
Erstdiagnostik Primärtumor
</t>
    </r>
    <r>
      <rPr>
        <b/>
        <sz val="8"/>
        <color indexed="8"/>
        <rFont val="Arial"/>
        <family val="2"/>
      </rPr>
      <t>DKG-Patientenfragebogen
Datum</t>
    </r>
  </si>
  <si>
    <r>
      <t xml:space="preserve">Präinterventioneller Zeitraum
Erstdiagnostik Primärtumor
</t>
    </r>
    <r>
      <rPr>
        <b/>
        <sz val="8"/>
        <color indexed="8"/>
        <rFont val="Arial"/>
        <family val="2"/>
      </rPr>
      <t>DKG-Patientenfragebogen 
Kontinenz (ICIQ)</t>
    </r>
  </si>
  <si>
    <r>
      <t xml:space="preserve">Präinterventioneller Zeitraum
Erstdiagnostik Primärtumor
</t>
    </r>
    <r>
      <rPr>
        <b/>
        <sz val="8"/>
        <color indexed="8"/>
        <rFont val="Arial"/>
        <family val="2"/>
      </rPr>
      <t>DKG-Patientenfragebogen
Potenz (IIEF-5-Score)</t>
    </r>
  </si>
  <si>
    <r>
      <t xml:space="preserve">Präinterventioneller Zeitraum
Erstdiagnostik Primärtumor 
</t>
    </r>
    <r>
      <rPr>
        <b/>
        <sz val="8"/>
        <color indexed="8"/>
        <rFont val="Arial"/>
        <family val="2"/>
      </rPr>
      <t>DKG-Patientenfragebogen
Lebensqualität</t>
    </r>
  </si>
  <si>
    <r>
      <t xml:space="preserve">Präinterventioneller Zeitraum 
Erstdiagnostik Primärtumor
</t>
    </r>
    <r>
      <rPr>
        <b/>
        <sz val="8"/>
        <color indexed="8"/>
        <rFont val="Arial"/>
        <family val="2"/>
      </rPr>
      <t>DKG-Patientenfragebogen 
Gesundheitszustand</t>
    </r>
  </si>
  <si>
    <t>B2</t>
  </si>
  <si>
    <t>B3</t>
  </si>
  <si>
    <t>B4</t>
  </si>
  <si>
    <t>ZF = Zentrumsfall
KZF = kein Zentrumsfall</t>
  </si>
  <si>
    <t>URO = Urologie
STR = Strahlentherapie</t>
  </si>
  <si>
    <t>B5</t>
  </si>
  <si>
    <t>B6</t>
  </si>
  <si>
    <t>n</t>
  </si>
  <si>
    <t>C</t>
  </si>
  <si>
    <t>M0| M1| M1a | M1b | M1c | MX</t>
  </si>
  <si>
    <r>
      <t xml:space="preserve">Primärintervention
Operation 
</t>
    </r>
    <r>
      <rPr>
        <b/>
        <sz val="8"/>
        <color indexed="8"/>
        <rFont val="Arial"/>
        <family val="2"/>
      </rPr>
      <t>Datum</t>
    </r>
  </si>
  <si>
    <r>
      <t xml:space="preserve">Primärintervention
Operation
</t>
    </r>
    <r>
      <rPr>
        <b/>
        <sz val="8"/>
        <color indexed="8"/>
        <rFont val="Arial"/>
        <family val="2"/>
      </rPr>
      <t>OPS-Code</t>
    </r>
    <r>
      <rPr>
        <sz val="8"/>
        <color indexed="8"/>
        <rFont val="Arial"/>
        <family val="2"/>
      </rPr>
      <t xml:space="preserve">
</t>
    </r>
  </si>
  <si>
    <t>X-XXX.XX / X-XXX.X</t>
  </si>
  <si>
    <t xml:space="preserve">OP |OR | RT |RE | LT | LE
</t>
  </si>
  <si>
    <t xml:space="preserve">N = Nein
J = Ja
</t>
  </si>
  <si>
    <t xml:space="preserve">Diese Angabe ist mit "ja" zu dokumentieren, wenn postoperativ innerhalb 90 Tagen ein Revisionseingriff entweder operativ  oder interventionell (z.B. endoskopisch) aus folgenden Gründen erforderlich war: 
Nachblutung, Darmverletzung
oder wenn folgende Eingriffe notwendig waren: 
Endoskopische Behandlung von Anastomosenstrikturen, Lymphozelendrainage bei drohender Thrombose, Harnleiterverletzung u. sonstiges
</t>
  </si>
  <si>
    <t>Postoperative Histologie</t>
  </si>
  <si>
    <t>&lt;pT&gt;</t>
  </si>
  <si>
    <t>&lt;pN&gt;</t>
  </si>
  <si>
    <r>
      <t xml:space="preserve">Primärintervention
Postoperative Histologie 
</t>
    </r>
    <r>
      <rPr>
        <b/>
        <sz val="8"/>
        <color indexed="8"/>
        <rFont val="Arial"/>
        <family val="2"/>
      </rPr>
      <t>pathologisches TNM - pM</t>
    </r>
  </si>
  <si>
    <t>&lt;pM&gt;</t>
  </si>
  <si>
    <r>
      <t xml:space="preserve">Primärintervention
Postoperative Histologie 
</t>
    </r>
    <r>
      <rPr>
        <b/>
        <sz val="8"/>
        <rFont val="Arial"/>
        <family val="2"/>
      </rPr>
      <t>Anzahl der untersuchten Lymphknoten</t>
    </r>
  </si>
  <si>
    <r>
      <t xml:space="preserve">Primärintervention
Postoperative Histologie 
</t>
    </r>
    <r>
      <rPr>
        <b/>
        <sz val="8"/>
        <rFont val="Arial"/>
        <family val="2"/>
      </rPr>
      <t>Anzahl der maligne befallenen Lymphknoten</t>
    </r>
  </si>
  <si>
    <t>&lt;cM&gt;</t>
  </si>
  <si>
    <r>
      <t xml:space="preserve">Primärintervention
Perkutane Strahlentherapie 
</t>
    </r>
    <r>
      <rPr>
        <b/>
        <sz val="8"/>
        <rFont val="Arial"/>
        <family val="2"/>
      </rPr>
      <t>Therapieintention</t>
    </r>
  </si>
  <si>
    <t xml:space="preserve">K = Kurativ
P = Palliativ
</t>
  </si>
  <si>
    <r>
      <t xml:space="preserve">Primärintervention
Perkutane Strahlentherapie 
</t>
    </r>
    <r>
      <rPr>
        <b/>
        <sz val="8"/>
        <rFont val="Arial"/>
        <family val="2"/>
      </rPr>
      <t>Beginn</t>
    </r>
  </si>
  <si>
    <r>
      <t xml:space="preserve">Primärintervention
Perkutane Strahlentherapie 
</t>
    </r>
    <r>
      <rPr>
        <b/>
        <sz val="8"/>
        <rFont val="Arial"/>
        <family val="2"/>
      </rPr>
      <t>Ende</t>
    </r>
  </si>
  <si>
    <r>
      <t xml:space="preserve">Primärintervention
Perkutane Strahlentherapie 
</t>
    </r>
    <r>
      <rPr>
        <b/>
        <sz val="8"/>
        <rFont val="Arial"/>
        <family val="2"/>
      </rPr>
      <t>Grund der Beendigung der Strahlentherapie</t>
    </r>
  </si>
  <si>
    <t>VF = Patient verweigert die Fortführung der Therapie
E = Reguläres Ende
AN = Abbruch wegen Nebenwirkungen
S = Sonstige
X = unbekannt</t>
  </si>
  <si>
    <t>D</t>
  </si>
  <si>
    <t>D15</t>
  </si>
  <si>
    <t>E</t>
  </si>
  <si>
    <t>Follow-Up</t>
  </si>
  <si>
    <t>&lt;FollowUp&gt;</t>
  </si>
  <si>
    <r>
      <t xml:space="preserve">Follow-Up
</t>
    </r>
    <r>
      <rPr>
        <b/>
        <sz val="8"/>
        <color indexed="8"/>
        <rFont val="Arial"/>
        <family val="2"/>
      </rPr>
      <t>Datum</t>
    </r>
    <r>
      <rPr>
        <sz val="8"/>
        <color indexed="8"/>
        <rFont val="Arial"/>
        <family val="2"/>
      </rPr>
      <t xml:space="preserve">
</t>
    </r>
  </si>
  <si>
    <r>
      <t xml:space="preserve">Follow-Up
</t>
    </r>
    <r>
      <rPr>
        <b/>
        <sz val="8"/>
        <color indexed="8"/>
        <rFont val="Arial"/>
        <family val="2"/>
      </rPr>
      <t>Tumorstatus</t>
    </r>
  </si>
  <si>
    <t>TF = Tumorfrei
VR = Vollremission
TR = Teilremission
NC = No Change
P = Progression
X = unbekannt</t>
  </si>
  <si>
    <r>
      <t xml:space="preserve">Follow-Up
</t>
    </r>
    <r>
      <rPr>
        <b/>
        <sz val="8"/>
        <color indexed="8"/>
        <rFont val="Arial"/>
        <family val="2"/>
      </rPr>
      <t>PSA-Wert</t>
    </r>
  </si>
  <si>
    <r>
      <t xml:space="preserve">Follow-Up
</t>
    </r>
    <r>
      <rPr>
        <b/>
        <sz val="8"/>
        <color indexed="8"/>
        <rFont val="Arial"/>
        <family val="2"/>
      </rPr>
      <t>Diagnose eines Lokalrezidivs</t>
    </r>
    <r>
      <rPr>
        <sz val="8"/>
        <color indexed="8"/>
        <rFont val="Arial"/>
        <family val="2"/>
      </rPr>
      <t xml:space="preserve">
</t>
    </r>
  </si>
  <si>
    <r>
      <t xml:space="preserve">Follow-Up
</t>
    </r>
    <r>
      <rPr>
        <b/>
        <sz val="8"/>
        <color indexed="8"/>
        <rFont val="Arial"/>
        <family val="2"/>
      </rPr>
      <t xml:space="preserve">Diagnose einer Fernmetastasierung </t>
    </r>
  </si>
  <si>
    <r>
      <t xml:space="preserve">Follow-Up
</t>
    </r>
    <r>
      <rPr>
        <b/>
        <sz val="8"/>
        <color indexed="8"/>
        <rFont val="Arial"/>
        <family val="2"/>
      </rPr>
      <t xml:space="preserve">Zweittumor: Invasive Neubildung einer anderen Art </t>
    </r>
  </si>
  <si>
    <t>Nummer</t>
  </si>
  <si>
    <t>Kategorie</t>
  </si>
  <si>
    <t>Bewertung 
(Frage = Punktzahl)</t>
  </si>
  <si>
    <t>Urinary funtion / Inkontinenz</t>
  </si>
  <si>
    <t>Wie oft haben Sie in den letzten 4 Wochen Urin verloren?</t>
  </si>
  <si>
    <t>1 = Öfter als einmal am Tag
2 = Etwa einmal am Tag
3 = Öfter als einmal in der Woche
4 = Etwa einmal in der Woche 
5 = Selten oder nie</t>
  </si>
  <si>
    <t>Over the past 4 weeks, how often have you leaked urine?</t>
  </si>
  <si>
    <t>1 = More than once a day
2 = About once a day
3 = More than once a week
4 = About once a week
5 = Rarely or never</t>
  </si>
  <si>
    <t>1 = 0
2 = 25 
3 = 50
4 = 75
5 = 100</t>
  </si>
  <si>
    <t>Welche der folgenden Aussagen beschreibt am besten, wie Ihre Kontrolle über die Harnentleerung in den letzten 4 Wochen war?</t>
  </si>
  <si>
    <t>1 = keinerlei Kontrolle über die Harnentleerung
2 = Häufiges Tröpfeln
3 = Gelegentliches Tröpfeln
4 = Vollständige Kontrolle</t>
  </si>
  <si>
    <t>Which of the following best describes your urinary control during the last 4 weeks?</t>
  </si>
  <si>
    <t>1 = No urinary control whatsoever
2 = Frequent dribbling
3 = Occasional dribbling
4 = Total control</t>
  </si>
  <si>
    <t>1 = 0
2 = 33
3 = 67
4 = 100</t>
  </si>
  <si>
    <t>Wie viele Einlagen oder Inkontinenzvorlagen haben Sie normalerweise in den letzten 4 Wochen am Tag gebraucht,
um den Urinverlust unter Kontrolle zu haben?</t>
  </si>
  <si>
    <t>0 = Keine 
1= Eine Einlage am Tag
2 = Zwei Einlagen am Tag
3 = Drei oder mehr Einlagen am Tag</t>
  </si>
  <si>
    <t>How many pads or adult diapers per day did you usually use to control leakage during the last 4 weeks?</t>
  </si>
  <si>
    <t>0 = None 
1 = 1 pad per day
2 = 2 pads per day
3 = 3 or more pads per day</t>
  </si>
  <si>
    <t>1 = 100
2 = 67
3 = 33
4 = 0</t>
  </si>
  <si>
    <t>4a</t>
  </si>
  <si>
    <t>Wie sehr hat Ihnen Folgendes in den letzten 4 Wochen Probleme bereitet? 
a. Tröpfeln oder Urinverlust</t>
  </si>
  <si>
    <t>0 = Kein Problem 
1 = Sehr kleines Problem 
2 = Kleines Problem 
3 = Mäßiges Problem 
4 = Großes Problem</t>
  </si>
  <si>
    <t>How big a problem, if any, has each of the following been for you during the last 4 weeks?
a. Dripping or leaking urine</t>
  </si>
  <si>
    <t xml:space="preserve">0 = No Problem
1 = Very Small Problem
2 = Small Problem
3 = Moderate Problem
4 = Big Problem </t>
  </si>
  <si>
    <t>0 = 100
1 = 75
2 = 50
3 = 25
4 = 0</t>
  </si>
  <si>
    <t>4b</t>
  </si>
  <si>
    <t>Urinary funtion / Irritativ/obstruktiv</t>
  </si>
  <si>
    <t>Wie sehr hat Ihnen Folgendes in den letzten 4 Wochen Probleme bereitet? 
b. Schmerzen oder Brennen beim Wasserlassen</t>
  </si>
  <si>
    <t>How big a problem, if any, has each of the following been for you during the last 4 weeks?
b. Pain or burning on urination</t>
  </si>
  <si>
    <t>4c</t>
  </si>
  <si>
    <t>Wie sehr hat Ihnen Folgendes in den letzten 4 Wochen Probleme bereitet? 
c. Blut im Urin</t>
  </si>
  <si>
    <t>How big a problem, if any, has each of the following been for you during the last 4 weeks?
c. Bleeding with urination</t>
  </si>
  <si>
    <t>4d</t>
  </si>
  <si>
    <t>Wie sehr hat Ihnen Folgendes in den letzten 4 Wochen Probleme bereitet? 
d. Schwacher Harnstrahl oder
unvollständige Blasenentleerung</t>
  </si>
  <si>
    <t>How big a problem, if any, has each of the following been for you during the last 4 weeks?
d. Weak urine stream or incomplete emptying</t>
  </si>
  <si>
    <t>4e</t>
  </si>
  <si>
    <t>Wie sehr hat Ihnen Folgendes in den letzten 4 Wochen Probleme bereitet? 
e. Häufiger Harndrang tagsüber</t>
  </si>
  <si>
    <t>How big a problem, if any, has each of the following been for you during the last 4 weeks?
e. Need to urinate frequently during the day</t>
  </si>
  <si>
    <t>Alles in allem, wie sehr haben Ihnen Beschwerden im Zusammenhang mit dem Wasserlassen in den letzten 4
Wochen Probleme bereitet?</t>
  </si>
  <si>
    <t>1 = Kein Problem 
2 = Sehr kleines Problem 
3 = Kleines Problem 
4 = Mäßiges Problem 
5 = Großes Problem</t>
  </si>
  <si>
    <t>Overall, how big a problem has your urinary function been for you during the last 4 weeks?</t>
  </si>
  <si>
    <t xml:space="preserve">1 = No Problem
2 = Very Small Problem
3 = Small Problem
4 = Moderate Problem
5 = Big Problem </t>
  </si>
  <si>
    <t>1 = 100
2 = 75
3 = 50
4 = 25
5 = 0</t>
  </si>
  <si>
    <t>6a</t>
  </si>
  <si>
    <t>Bowel habits / Gastrointestinal</t>
  </si>
  <si>
    <t>Wie sehr hat Ihnen Folgendes in den letzten 4 Wochen Probleme bereitet?
a. Stuhldrang</t>
  </si>
  <si>
    <t>How big a problem, if any, has each of the following been for you?
a. Urgency to have a bowel movement</t>
  </si>
  <si>
    <t>6b</t>
  </si>
  <si>
    <t>Wie sehr hat Ihnen Folgendes in den letzten 4 Wochen Probleme bereitet?
b. Vermehrter Stuhlgang</t>
  </si>
  <si>
    <t>How big a problem, if any, has each of the following been for you?
b. Increased frequency of bowel movements</t>
  </si>
  <si>
    <t>6c</t>
  </si>
  <si>
    <t>Wie sehr hat Ihnen Folgendes in den letzten 4 Wochen Probleme bereitet?
c. Verlust der Stuhlkontrolle</t>
  </si>
  <si>
    <t>How big a problem, if any, has each of the following been for you?
c. Losing control of your stools</t>
  </si>
  <si>
    <t>6d</t>
  </si>
  <si>
    <t>Wie sehr hat Ihnen Folgendes in den letzten 4 Wochen Probleme bereitet?
d. Blutiger Stuhl</t>
  </si>
  <si>
    <t>How big a problem, if any, has each of the following been for you?
d. Bloody stools</t>
  </si>
  <si>
    <t>6e</t>
  </si>
  <si>
    <t>Wie sehr hat Ihnen Folgendes in den letzten 4 Wochen Probleme bereitet?
e. Schmerzen im Bauch/im
Becken/im Rektum</t>
  </si>
  <si>
    <t>How big a problem, if any, has each of the following been for you?
e. Abdominal/ Pelvic/Rectal pain</t>
  </si>
  <si>
    <t>Alles in allem, wie sehr hat Ihnen Ihr Stuhlgang in den letzten 4 Wochen Probleme bereitet?</t>
  </si>
  <si>
    <t>Overall, how big a problem have your bowel habits been for you during the last 4 weeks?</t>
  </si>
  <si>
    <t>8a</t>
  </si>
  <si>
    <t>Sexual function / Sexualität</t>
  </si>
  <si>
    <t>Wie würden Sie Folgendes, bezogen auf die letzten 4 Wochen, einschätzen?
a. Ihre Fähigkeit, eine Erektion zu haben</t>
  </si>
  <si>
    <t>1 = Sehr schlecht bis nicht vorhanden 
2 = Schlecht 
3 = Einigermaßen 
4 = Gut 
5 = Sehr gut</t>
  </si>
  <si>
    <t>How would you rate each of the following during the last 4 weeks?
a. Your ability to have an erection?</t>
  </si>
  <si>
    <t>1 = Very Poor to None
2 = Poor
3 = Fair 
4 = Good 
5 = Very Good</t>
  </si>
  <si>
    <t>8b</t>
  </si>
  <si>
    <t>Wie würden Sie Folgendes, bezogen auf die letzten 4 Wochen, einschätzen?
b. Ihre Fähigkeit, zum Orgasmus (Höhepunkt) zu kommen</t>
  </si>
  <si>
    <t>How would you rate each of the following during the last 4 weeks?
b. Your ability to reach orgasm (climax)?</t>
  </si>
  <si>
    <t>Wie würden Sie die übliche QUALITÄT Ihrer Erektionen in den letzten 4 Wochen beschreiben?</t>
  </si>
  <si>
    <t>1 = Hatte keine Erektion
2 = Nicht fest genug für irgendeine Form der sexuellen Aktivität
3 = Nur fest genug für Masturbation und Vorspiel
4 = Fest genug für Geschlechtsverkehr</t>
  </si>
  <si>
    <t>How would you describe the usual QUALITY of your erections during the last 4 weeks?</t>
  </si>
  <si>
    <t>1 = None at all
2 = Not firm enough for any sexual activity
3 = Firm enough for masturbation and foreplay only.
4 = Firm enough for intercourse</t>
  </si>
  <si>
    <t>Wie würden Sie die HÄUFIGKEIT Ihrer Erektionen in den letzten 4 Wochen beschreiben?</t>
  </si>
  <si>
    <t>1 = Ich hatte NIE eine Erektion wenn ich eine wollte
2 = Ich hatte WENIGER ALS HALB SO OFT eine Erektion wie ich haben wollte
3 = Ich hatte ETWA HALB SO OFT eine Erektion wie ich haben wollte
4 = Ich hatte MEHR ALS HALB SO OFT eine Erektion wie ich haben wollte
5 = Ich hatte eine Erektion WANN IMMER ich sie haben wollte</t>
  </si>
  <si>
    <t>How would you describe the FREQUENCY of your erections during the last 4 weeks?</t>
  </si>
  <si>
    <t>1 = I NEVER had an erection when I wanted one
2 = I had an erection LESS THAN HALF the time I wanted one
3 = I had an erection ABOUT HALF the time I wanted one
4 = I had an erection MORE THAN HALF the time I wanted one
5 = I had an erection WHENEVER I wanted one</t>
  </si>
  <si>
    <t>Alles in allem, wie würden Sie Ihre sexuelle Funktionsfähigkeit in den letzten 4 Wochen einschätzen?</t>
  </si>
  <si>
    <t>1 = Sehr schlecht  
2 = Schlecht 
3 = Einigermaßen 
4 = Gut 
5 = Sehr gut</t>
  </si>
  <si>
    <t>Overall, how would you rate your ability to function sexually during the last 4 weeks?</t>
  </si>
  <si>
    <t>1 = Very Poor
2 = Poor
3 = Fair 
4 = Good 
5 = Very Good</t>
  </si>
  <si>
    <t>Alles in allem, wie sehr hat Ihnen Ihre sexuelle Funktionsfähigkeit oder deren Fehlen in den letzten 4 Wochen
Probleme bereitet?</t>
  </si>
  <si>
    <t>Overall, how big a problem has your sexual function or lack of sexual function been for you
during the last 4 weeks?</t>
  </si>
  <si>
    <t>13a</t>
  </si>
  <si>
    <t>Hormonal functions / Hormonell</t>
  </si>
  <si>
    <t>Wie sehr hat Ihnen Folgendes in den letzten 4 Wochen Probleme bereitet?
a. Hitzewallungen</t>
  </si>
  <si>
    <t>How big a problem during the last 4 weeks, if any, has each of the following been for you?
a. Hot flashes</t>
  </si>
  <si>
    <t>13b</t>
  </si>
  <si>
    <t>Wie sehr hat Ihnen Folgendes in den letzten 4 Wochen Probleme bereitet?
b. Empfindliche/vergrößerte Brüste</t>
  </si>
  <si>
    <t>How big a problem during the last 4 weeks, if any, has each of the following been for you?
b. Breast tenderness/enlargement</t>
  </si>
  <si>
    <t>13c</t>
  </si>
  <si>
    <t>Wie sehr hat Ihnen Folgendes in den letzten 4 Wochen Probleme bereitet?
c. Niedergeschlagenheit</t>
  </si>
  <si>
    <t>How big a problem during the last 4 weeks, if any, has each of the following been for you?
c. Feeling depressed</t>
  </si>
  <si>
    <t>13d</t>
  </si>
  <si>
    <t>Wie sehr hat Ihnen Folgendes in den letzten 4 Wochen Probleme bereitet?
d. Mangel an Energie</t>
  </si>
  <si>
    <t>How big a problem during the last 4 weeks, if any, has each of the following been for you?
d. Lack of energy</t>
  </si>
  <si>
    <t>13e</t>
  </si>
  <si>
    <t>Wie sehr hat Ihnen Folgendes in den letzten 4 Wochen Probleme bereitet?
e. Veränderung des Körpergewichts</t>
  </si>
  <si>
    <t>How big a problem during the last 4 weeks, if any, has each of the following been for you?
e. Change in body weight</t>
  </si>
  <si>
    <t>Nicht vorhanden</t>
  </si>
  <si>
    <t>Wird im Datensatz nicht benötigt</t>
  </si>
  <si>
    <t>Wird im Datensatz nicht benötigt. Die Zuordnung der Patientinnen erfolgt über den vollständigen Namen und Adresse</t>
  </si>
  <si>
    <r>
      <t xml:space="preserve">Patient 
Patienten Stammdaten 
Adresse </t>
    </r>
    <r>
      <rPr>
        <b/>
        <sz val="8"/>
        <color theme="1"/>
        <rFont val="Arial"/>
        <family val="2"/>
      </rPr>
      <t xml:space="preserve"> 
Patienten_Land</t>
    </r>
  </si>
  <si>
    <t>Länderkennung nach ISO-3</t>
  </si>
  <si>
    <t>1:1</t>
  </si>
  <si>
    <t>Wird in der XML-OncoBox nicht benötigt</t>
  </si>
  <si>
    <r>
      <t xml:space="preserve">Patient 
Patienten Stammdaten 
</t>
    </r>
    <r>
      <rPr>
        <b/>
        <sz val="8"/>
        <color theme="1"/>
        <rFont val="Arial"/>
        <family val="2"/>
      </rPr>
      <t>Patient_Geburtsdatum</t>
    </r>
  </si>
  <si>
    <t>Ähnlich (weniger)</t>
  </si>
  <si>
    <t>Das genaue Geburtsdatum des Patienten ist angegeben</t>
  </si>
  <si>
    <r>
      <t xml:space="preserve">Stammdaten
</t>
    </r>
    <r>
      <rPr>
        <b/>
        <sz val="8"/>
        <color theme="1"/>
        <rFont val="Arial"/>
        <family val="2"/>
      </rPr>
      <t>Geburtsdatum Jahr</t>
    </r>
    <r>
      <rPr>
        <sz val="8"/>
        <color theme="1"/>
        <rFont val="Arial"/>
        <family val="2"/>
      </rPr>
      <t xml:space="preserve">
Stammdaten
</t>
    </r>
    <r>
      <rPr>
        <b/>
        <sz val="8"/>
        <color theme="1"/>
        <rFont val="Arial"/>
        <family val="2"/>
      </rPr>
      <t>Geburtsdatum Monat</t>
    </r>
    <r>
      <rPr>
        <sz val="8"/>
        <color theme="1"/>
        <rFont val="Arial"/>
        <family val="2"/>
      </rPr>
      <t xml:space="preserve">
Stammdaten
</t>
    </r>
    <r>
      <rPr>
        <b/>
        <sz val="8"/>
        <color theme="1"/>
        <rFont val="Arial"/>
        <family val="2"/>
      </rPr>
      <t>Geburtsdatum Tag</t>
    </r>
  </si>
  <si>
    <r>
      <t xml:space="preserve">Patient 
Patienten Stammdaten 
</t>
    </r>
    <r>
      <rPr>
        <b/>
        <sz val="8"/>
        <color theme="1"/>
        <rFont val="Arial"/>
        <family val="2"/>
      </rPr>
      <t>Patienten_Geschlecht</t>
    </r>
  </si>
  <si>
    <t>M = männlich
U = unbekannt</t>
  </si>
  <si>
    <r>
      <t xml:space="preserve">Patient
Diagnose
</t>
    </r>
    <r>
      <rPr>
        <b/>
        <sz val="8"/>
        <color theme="1"/>
        <rFont val="Arial"/>
        <family val="2"/>
      </rPr>
      <t>Tumor_Diagnosedatum</t>
    </r>
  </si>
  <si>
    <t>Wird im Datensatz nicht benötigt, für jeden Tumor wird ein neuer Ast angelegt</t>
  </si>
  <si>
    <r>
      <t xml:space="preserve">Präinterventioneller Zeitraum 
Patient unter Beobachtung
</t>
    </r>
    <r>
      <rPr>
        <b/>
        <sz val="8"/>
        <rFont val="Arial"/>
        <family val="2"/>
      </rPr>
      <t xml:space="preserve">Zentrumspatient ja / nein 
</t>
    </r>
    <r>
      <rPr>
        <sz val="8"/>
        <rFont val="Arial"/>
        <family val="2"/>
      </rPr>
      <t xml:space="preserve">Primärintervention
Patient in Primärtherapie </t>
    </r>
    <r>
      <rPr>
        <b/>
        <sz val="8"/>
        <rFont val="Arial"/>
        <family val="2"/>
      </rPr>
      <t xml:space="preserve">
Zentrumspatient ja / nein bei Primärintervention</t>
    </r>
  </si>
  <si>
    <t>Abgleich</t>
  </si>
  <si>
    <t>Ähnlich (genauer)</t>
  </si>
  <si>
    <t>Fallinformationen</t>
  </si>
  <si>
    <r>
      <t xml:space="preserve">Organspezifisches Modul
</t>
    </r>
    <r>
      <rPr>
        <b/>
        <sz val="8"/>
        <color theme="1"/>
        <rFont val="Arial"/>
        <family val="2"/>
      </rPr>
      <t>PSA-Wert</t>
    </r>
  </si>
  <si>
    <r>
      <t xml:space="preserve">Organspezifisches Modul
</t>
    </r>
    <r>
      <rPr>
        <b/>
        <sz val="8"/>
        <color indexed="8"/>
        <rFont val="Arial"/>
        <family val="2"/>
      </rPr>
      <t>Anzahl der Stanzen</t>
    </r>
  </si>
  <si>
    <r>
      <t xml:space="preserve">Organspezifisches Modul
</t>
    </r>
    <r>
      <rPr>
        <b/>
        <sz val="8"/>
        <color indexed="8"/>
        <rFont val="Arial"/>
        <family val="2"/>
      </rPr>
      <t>Anzahl der positiven Stanzen</t>
    </r>
  </si>
  <si>
    <t>natürliche Zahl</t>
  </si>
  <si>
    <t>numerisch in Prozent (XX,X)</t>
  </si>
  <si>
    <r>
      <t xml:space="preserve">Organspezifisches Modul
</t>
    </r>
    <r>
      <rPr>
        <b/>
        <sz val="8"/>
        <color indexed="8"/>
        <rFont val="Arial"/>
        <family val="2"/>
      </rPr>
      <t>Maximaler Ca-Befall Stanze</t>
    </r>
  </si>
  <si>
    <t>natürliche Zahl in %</t>
  </si>
  <si>
    <r>
      <t xml:space="preserve">Organspezifisches Modul
</t>
    </r>
    <r>
      <rPr>
        <b/>
        <sz val="8"/>
        <color indexed="8"/>
        <rFont val="Arial"/>
        <family val="2"/>
      </rPr>
      <t>Gleason-Score</t>
    </r>
  </si>
  <si>
    <t>N + M (N, M zwischen 1-5)</t>
  </si>
  <si>
    <r>
      <t xml:space="preserve">Patient
Diagnose
</t>
    </r>
    <r>
      <rPr>
        <b/>
        <sz val="8"/>
        <color theme="1"/>
        <rFont val="Arial"/>
        <family val="2"/>
      </rPr>
      <t>Tumor_Diagnosesicherung</t>
    </r>
  </si>
  <si>
    <t xml:space="preserve">Datum wann dieser Fall in der Tumorkonferenz vorgestellt wurde bzw. ein interdisziplinärer Fallplan für diesen Fall festgelegt wurde.
</t>
  </si>
  <si>
    <r>
      <t xml:space="preserve">Patient
Tumorkonferenz
</t>
    </r>
    <r>
      <rPr>
        <b/>
        <sz val="8"/>
        <color theme="1"/>
        <rFont val="Arial"/>
        <family val="2"/>
      </rPr>
      <t>Tumorkonferenz_Datum</t>
    </r>
  </si>
  <si>
    <r>
      <t xml:space="preserve">Patient
Tumorkonferenz
</t>
    </r>
    <r>
      <rPr>
        <b/>
        <sz val="8"/>
        <color theme="1"/>
        <rFont val="Arial"/>
        <family val="2"/>
      </rPr>
      <t>Tumorkonferenz_Typ</t>
    </r>
  </si>
  <si>
    <r>
      <t>Präinterventioneller Zeitraum 
Patient unter Beobachtung</t>
    </r>
    <r>
      <rPr>
        <b/>
        <sz val="8"/>
        <color indexed="8"/>
        <rFont val="Arial"/>
        <family val="2"/>
      </rPr>
      <t xml:space="preserve">
Datum Vorstellung im Zentrum 
</t>
    </r>
    <r>
      <rPr>
        <sz val="8"/>
        <color indexed="8"/>
        <rFont val="Arial"/>
        <family val="2"/>
      </rPr>
      <t>Primärintervention
Patient in Primärtherapie</t>
    </r>
    <r>
      <rPr>
        <b/>
        <sz val="8"/>
        <color indexed="8"/>
        <rFont val="Arial"/>
        <family val="2"/>
      </rPr>
      <t xml:space="preserve">
Datum Vorstellung im Zentrum </t>
    </r>
  </si>
  <si>
    <r>
      <t xml:space="preserve">Präinterventioneller Zeitraum 
Patient unter Beobachtung
</t>
    </r>
    <r>
      <rPr>
        <b/>
        <sz val="8"/>
        <color indexed="8"/>
        <rFont val="Arial"/>
        <family val="2"/>
      </rPr>
      <t xml:space="preserve">Patient in Zentrum eingebracht über Leistungserbringer
</t>
    </r>
    <r>
      <rPr>
        <sz val="8"/>
        <color indexed="8"/>
        <rFont val="Arial"/>
        <family val="2"/>
      </rPr>
      <t>Primärintervention
Patient in Primärtherapie</t>
    </r>
    <r>
      <rPr>
        <b/>
        <sz val="8"/>
        <color indexed="8"/>
        <rFont val="Arial"/>
        <family val="2"/>
      </rPr>
      <t xml:space="preserve">
Prätherapeutische Fallbesprechung 
Vorstellung über Leistungserbringer</t>
    </r>
  </si>
  <si>
    <t>Wird in der OncoBox über die Struktur festgelegt</t>
  </si>
  <si>
    <t xml:space="preserve">Operation </t>
  </si>
  <si>
    <t>Gibt die Art der Operation an</t>
  </si>
  <si>
    <r>
      <t xml:space="preserve">Patient
Operation
</t>
    </r>
    <r>
      <rPr>
        <b/>
        <sz val="8"/>
        <color theme="1"/>
        <rFont val="Arial"/>
        <family val="2"/>
      </rPr>
      <t>OP_OPS</t>
    </r>
    <r>
      <rPr>
        <sz val="8"/>
        <color theme="1"/>
        <rFont val="Arial"/>
        <family val="2"/>
      </rPr>
      <t xml:space="preserve">
</t>
    </r>
  </si>
  <si>
    <t>Im Datensatz wird über die OPS-Codes die Art der OP abgefragt</t>
  </si>
  <si>
    <r>
      <t xml:space="preserve">Patient
Operation
</t>
    </r>
    <r>
      <rPr>
        <b/>
        <sz val="8"/>
        <color theme="1"/>
        <rFont val="Arial"/>
        <family val="2"/>
      </rPr>
      <t>Datum</t>
    </r>
    <r>
      <rPr>
        <sz val="8"/>
        <color theme="1"/>
        <rFont val="Arial"/>
        <family val="2"/>
      </rPr>
      <t xml:space="preserve">
</t>
    </r>
  </si>
  <si>
    <t>Es ist bei jeder Op möglich ein Datum anzugeben. Über die OPS-Codes ist die Art der Op dargestellt</t>
  </si>
  <si>
    <r>
      <t xml:space="preserve">Primärintervention
Operation
</t>
    </r>
    <r>
      <rPr>
        <b/>
        <sz val="8"/>
        <rFont val="Arial"/>
        <family val="2"/>
      </rPr>
      <t>Verfahren</t>
    </r>
  </si>
  <si>
    <r>
      <t xml:space="preserve">Primärintervention
Operation
</t>
    </r>
    <r>
      <rPr>
        <b/>
        <sz val="8"/>
        <rFont val="Arial"/>
        <family val="2"/>
      </rPr>
      <t>Nervenerhaltende Operation</t>
    </r>
  </si>
  <si>
    <t>Operationsverlauf</t>
  </si>
  <si>
    <r>
      <t>Operationsverlauf</t>
    </r>
    <r>
      <rPr>
        <b/>
        <sz val="8"/>
        <rFont val="Arial"/>
        <family val="2"/>
      </rPr>
      <t xml:space="preserve">
Revisionseingriff</t>
    </r>
  </si>
  <si>
    <t>NX | N0 | N1 | N+</t>
  </si>
  <si>
    <r>
      <t xml:space="preserve">Postoperative Histologie 
</t>
    </r>
    <r>
      <rPr>
        <b/>
        <sz val="8"/>
        <rFont val="Arial"/>
        <family val="2"/>
      </rPr>
      <t>Postoperativ Status 
Residualtumor (Lokale Radikalität)</t>
    </r>
  </si>
  <si>
    <t>R0 = kein Residualtumor
R1 = Mikroskopischer Residualtumor
R2 = Makroskopischer Residualtumor
RX = Vorhandensein von Residualtumor kann nicht beurteilt werden</t>
  </si>
  <si>
    <r>
      <t xml:space="preserve">Patient
Diagnose
</t>
    </r>
    <r>
      <rPr>
        <b/>
        <sz val="8"/>
        <rFont val="Arial"/>
        <family val="2"/>
      </rPr>
      <t>Primärtumor_ICD_Code</t>
    </r>
  </si>
  <si>
    <r>
      <t xml:space="preserve">Patient
Operation
</t>
    </r>
    <r>
      <rPr>
        <b/>
        <sz val="8"/>
        <color indexed="8"/>
        <rFont val="Arial"/>
        <family val="2"/>
      </rPr>
      <t>TNM_M</t>
    </r>
  </si>
  <si>
    <t>Art der Strahlentherapie</t>
  </si>
  <si>
    <t>Wird über die Struktur festgelegt</t>
  </si>
  <si>
    <r>
      <t xml:space="preserve">Patient
Strahlentherapie
Bestrahlung
</t>
    </r>
    <r>
      <rPr>
        <b/>
        <sz val="8"/>
        <color theme="1"/>
        <rFont val="Arial"/>
        <family val="2"/>
      </rPr>
      <t>ST_Beginn_Datum</t>
    </r>
  </si>
  <si>
    <r>
      <t xml:space="preserve">Patient
Strahlentherapie
Bestrahlung
</t>
    </r>
    <r>
      <rPr>
        <b/>
        <sz val="8"/>
        <color theme="1"/>
        <rFont val="Arial"/>
        <family val="2"/>
      </rPr>
      <t>ST_Ende_Datum</t>
    </r>
  </si>
  <si>
    <r>
      <t xml:space="preserve">Patient
Strahlentherapie
Bestrahlung
</t>
    </r>
    <r>
      <rPr>
        <b/>
        <sz val="8"/>
        <color theme="1"/>
        <rFont val="Arial"/>
        <family val="2"/>
      </rPr>
      <t>ST_Applikationsart</t>
    </r>
  </si>
  <si>
    <t xml:space="preserve">P = perkutan (Teletherapie)
HDR = high dose rate therapy
LDR = low dose rate therapy
</t>
  </si>
  <si>
    <t>I | II | III | IV | V</t>
  </si>
  <si>
    <r>
      <t xml:space="preserve">Patient
Systemische Therapie
</t>
    </r>
    <r>
      <rPr>
        <b/>
        <sz val="8"/>
        <color theme="1"/>
        <rFont val="Arial"/>
        <family val="2"/>
      </rPr>
      <t>SYST_Therapieart</t>
    </r>
  </si>
  <si>
    <r>
      <t xml:space="preserve">Patient
Systemische Therapie
</t>
    </r>
    <r>
      <rPr>
        <b/>
        <sz val="8"/>
        <color theme="1"/>
        <rFont val="Arial"/>
        <family val="2"/>
      </rPr>
      <t>SYST_Stellung_operative_Therapie</t>
    </r>
  </si>
  <si>
    <t>Bezug der Therapie zur Operation</t>
  </si>
  <si>
    <r>
      <t xml:space="preserve">Präinterventioneller Zeitraum 
Patient unter Beobachtung
</t>
    </r>
    <r>
      <rPr>
        <b/>
        <sz val="8"/>
        <color indexed="8"/>
        <rFont val="Arial"/>
        <family val="2"/>
      </rPr>
      <t xml:space="preserve">Therapiestrategie
</t>
    </r>
    <r>
      <rPr>
        <sz val="8"/>
        <color indexed="8"/>
        <rFont val="Arial"/>
        <family val="2"/>
      </rPr>
      <t xml:space="preserve">Primärintervention
Hormontherapie </t>
    </r>
    <r>
      <rPr>
        <b/>
        <sz val="8"/>
        <color indexed="8"/>
        <rFont val="Arial"/>
        <family val="2"/>
      </rPr>
      <t xml:space="preserve">
Beginn / Datum OP</t>
    </r>
  </si>
  <si>
    <r>
      <t>AS = Active Surveillance
WW = Watchful Waiting
yyyy-mm-dd</t>
    </r>
    <r>
      <rPr>
        <sz val="8"/>
        <color indexed="10"/>
        <rFont val="Arial"/>
        <family val="2"/>
      </rPr>
      <t xml:space="preserve">
</t>
    </r>
  </si>
  <si>
    <r>
      <t xml:space="preserve">Prozess
</t>
    </r>
    <r>
      <rPr>
        <b/>
        <sz val="8"/>
        <color indexed="8"/>
        <rFont val="Arial"/>
        <family val="2"/>
      </rPr>
      <t>Datum Patient in Studie eingebracht</t>
    </r>
  </si>
  <si>
    <r>
      <t xml:space="preserve">Prozess
</t>
    </r>
    <r>
      <rPr>
        <b/>
        <sz val="8"/>
        <color indexed="8"/>
        <rFont val="Arial"/>
        <family val="2"/>
      </rPr>
      <t>Psychoonkologische Betreuung</t>
    </r>
  </si>
  <si>
    <r>
      <t xml:space="preserve">Prozess 
</t>
    </r>
    <r>
      <rPr>
        <b/>
        <sz val="8"/>
        <color indexed="8"/>
        <rFont val="Arial"/>
        <family val="2"/>
      </rPr>
      <t>Beratung Sozialdienst</t>
    </r>
  </si>
  <si>
    <r>
      <t xml:space="preserve">Patient
Systemische Therapie
</t>
    </r>
    <r>
      <rPr>
        <b/>
        <sz val="8"/>
        <color theme="1"/>
        <rFont val="Arial"/>
        <family val="2"/>
      </rPr>
      <t>SYST_Beginn_Datum</t>
    </r>
  </si>
  <si>
    <r>
      <t xml:space="preserve">Patient
Systemische Therapie
</t>
    </r>
    <r>
      <rPr>
        <b/>
        <sz val="8"/>
        <color theme="1"/>
        <rFont val="Arial"/>
        <family val="2"/>
      </rPr>
      <t>SYST_Ende_Datum</t>
    </r>
  </si>
  <si>
    <r>
      <t xml:space="preserve">Patient
Verlauf
</t>
    </r>
    <r>
      <rPr>
        <b/>
        <sz val="8"/>
        <color theme="1"/>
        <rFont val="Arial"/>
        <family val="2"/>
      </rPr>
      <t>Untersuchungsdatum_Verlauf</t>
    </r>
  </si>
  <si>
    <t>Im Datensatz gibt es kein Feld mit dem Vitalstatus. Nur ein Feld für das Sterbedatum ist vorhanden.</t>
  </si>
  <si>
    <r>
      <t xml:space="preserve">Patient
Verlauf
</t>
    </r>
    <r>
      <rPr>
        <b/>
        <sz val="8"/>
        <color theme="1"/>
        <rFont val="Arial"/>
        <family val="2"/>
      </rPr>
      <t>Verlauf_Lokaler_Tumorstatus</t>
    </r>
  </si>
  <si>
    <r>
      <t xml:space="preserve">Patient
Verlauf
</t>
    </r>
    <r>
      <rPr>
        <b/>
        <sz val="8"/>
        <color theme="1"/>
        <rFont val="Arial"/>
        <family val="2"/>
      </rPr>
      <t>Verlauf_Tumorstatus_Fernmetastasen</t>
    </r>
  </si>
  <si>
    <r>
      <t xml:space="preserve">Patient
Verlauf
</t>
    </r>
    <r>
      <rPr>
        <b/>
        <sz val="8"/>
        <color theme="1"/>
        <rFont val="Arial"/>
        <family val="2"/>
      </rPr>
      <t>Gesamtbeurteilung_Tumorstatus</t>
    </r>
  </si>
  <si>
    <t>Wird im Datensatz nicht benötigt, es wird bei einem neuen Tumor ein neuer Fall angelegt</t>
  </si>
  <si>
    <r>
      <rPr>
        <b/>
        <sz val="8"/>
        <rFont val="Arial"/>
        <family val="2"/>
      </rPr>
      <t xml:space="preserve">Definition biochemisches Rezidiv : </t>
    </r>
    <r>
      <rPr>
        <sz val="8"/>
        <rFont val="Arial"/>
        <family val="2"/>
      </rPr>
      <t xml:space="preserve">
 a. Nach radikaler Prostatektomie ein in mind. zwei Messungen (Abstand 2 Wo.) bestätigter PSA-Wert auf &gt; 0,2 ng/ml
 b. Nach alleiniger Strahlentherapie ein in mind. zwei Messungen (Abstand 2-3 Mo.) bestätigter PSA-Anstieg von &gt; 2 ng/ml über den postinterventionellen PSA-Nadir.
</t>
    </r>
  </si>
  <si>
    <r>
      <t xml:space="preserve">Stammdaten 
</t>
    </r>
    <r>
      <rPr>
        <b/>
        <sz val="8"/>
        <rFont val="Arial"/>
        <family val="2"/>
      </rPr>
      <t>Patienten-ID</t>
    </r>
  </si>
  <si>
    <r>
      <t xml:space="preserve">Stammdaten
</t>
    </r>
    <r>
      <rPr>
        <b/>
        <sz val="8"/>
        <rFont val="Arial"/>
        <family val="2"/>
      </rPr>
      <t>Patienten-Länderkennung</t>
    </r>
  </si>
  <si>
    <r>
      <t xml:space="preserve">Stammdaten 
</t>
    </r>
    <r>
      <rPr>
        <b/>
        <sz val="8"/>
        <rFont val="Arial"/>
        <family val="2"/>
      </rPr>
      <t>Geschlecht</t>
    </r>
  </si>
  <si>
    <t>Abgleich ICHOM</t>
  </si>
  <si>
    <t>Zusatz-frage ICHOM</t>
  </si>
  <si>
    <t>?</t>
  </si>
  <si>
    <t>During the last 4 weeks, to what extent were you interested in sex?</t>
  </si>
  <si>
    <t>Yes
No</t>
  </si>
  <si>
    <t>Have you used any medications or devices to aid or improve erections?</t>
  </si>
  <si>
    <t>For each of the following medicines or devices, please indicate whether or not you have tried it or currently use it to improve your erections?
a) Viagra or other pill</t>
  </si>
  <si>
    <t>For each of the following medicines or devices, please indicate whether or not you have tried it or currently use it to improve your erections?
b) Muse</t>
  </si>
  <si>
    <t>Have not tried it
Tried it but was not helpful
It helped but I am not using it now
It helped and I use it sometimes
It helped and I use it always</t>
  </si>
  <si>
    <t>For each of the following medicines or devices, please indicate whether or not you have tried it or currently use it to improve your erections?
c) Penile injection therapy</t>
  </si>
  <si>
    <t>For each of the following medicines or devices, please indicate whether or not you have tried it or currently use it to improve your erections?
d) Vacuum erection device</t>
  </si>
  <si>
    <t>For each of the following medicines or devices, please indicate whether or not you have tried it or currently use it to improve your erections?
e) Other (name medication/device if not listed)</t>
  </si>
  <si>
    <r>
      <t xml:space="preserve">Patient
Strahlentherapie
</t>
    </r>
    <r>
      <rPr>
        <b/>
        <sz val="8"/>
        <color theme="1"/>
        <rFont val="Arial"/>
        <family val="2"/>
      </rPr>
      <t>ST_Intention</t>
    </r>
  </si>
  <si>
    <t>Gesamt</t>
  </si>
  <si>
    <t xml:space="preserve">Aktuelles Land des (Haupt-)Wohnortes des Patienten. Dies wird zur eindeutigen Zuordnung der Patienten zu einer Region (mittels der Postleitzahl) benötigt. Je nach Land unterscheidet sich die Struktur der Postleitzahl. </t>
  </si>
  <si>
    <r>
      <t xml:space="preserve">Stammdaten
</t>
    </r>
    <r>
      <rPr>
        <b/>
        <sz val="8"/>
        <rFont val="Arial"/>
        <family val="2"/>
      </rPr>
      <t>Geburtsdatum</t>
    </r>
  </si>
  <si>
    <t>General Information</t>
  </si>
  <si>
    <t>Basic Information</t>
  </si>
  <si>
    <r>
      <t xml:space="preserve">Basic Information
</t>
    </r>
    <r>
      <rPr>
        <b/>
        <sz val="8"/>
        <rFont val="Arial"/>
        <family val="2"/>
      </rPr>
      <t>Patient-ID</t>
    </r>
  </si>
  <si>
    <r>
      <t xml:space="preserve">Basic Information
</t>
    </r>
    <r>
      <rPr>
        <b/>
        <sz val="8"/>
        <rFont val="Arial"/>
        <family val="2"/>
      </rPr>
      <t>Patient country code</t>
    </r>
  </si>
  <si>
    <r>
      <t xml:space="preserve">Basic Information
</t>
    </r>
    <r>
      <rPr>
        <b/>
        <sz val="8"/>
        <rFont val="Arial"/>
        <family val="2"/>
      </rPr>
      <t>Date of birth</t>
    </r>
  </si>
  <si>
    <r>
      <t xml:space="preserve">Basic Information
</t>
    </r>
    <r>
      <rPr>
        <b/>
        <sz val="8"/>
        <rFont val="Arial"/>
        <family val="2"/>
      </rPr>
      <t>Gender</t>
    </r>
  </si>
  <si>
    <r>
      <t xml:space="preserve">General Information
</t>
    </r>
    <r>
      <rPr>
        <b/>
        <sz val="8"/>
        <rFont val="Arial"/>
        <family val="2"/>
      </rPr>
      <t>Date generation XML</t>
    </r>
  </si>
  <si>
    <t>No Restrictions</t>
  </si>
  <si>
    <t>M = male
U = unknown</t>
  </si>
  <si>
    <t>Länderkennung nach ISO-3
z.b. DEU = Deutschland, SWE = Schweden,  USA = Vereinigte Staaten</t>
  </si>
  <si>
    <t>Country code (ISO-3)
e.g. DEU = Germany, SWE = Sweden, USA = the United States</t>
  </si>
  <si>
    <t>Case Information</t>
  </si>
  <si>
    <t xml:space="preserve">Y = Ja
N = Nein
</t>
  </si>
  <si>
    <t xml:space="preserve">Y = Yes
N = No
</t>
  </si>
  <si>
    <t>CC = Zentrumsfall
NCC = kein Zentrumsfall (z.B. bereits primär operierte Patienten, Zweitmeinung/ Teilbehandlung)</t>
  </si>
  <si>
    <t>Es müssen alle Komorbitäten des Patienten angegeben werden. Falls ein Patient mehrere Komorbitäten hat, kann dieses Feld n mal angelegt werden</t>
  </si>
  <si>
    <t>self-explanatory</t>
  </si>
  <si>
    <r>
      <t xml:space="preserve">General Information
</t>
    </r>
    <r>
      <rPr>
        <b/>
        <sz val="8"/>
        <rFont val="Arial"/>
        <family val="2"/>
      </rPr>
      <t>Name tumour documentation software</t>
    </r>
  </si>
  <si>
    <r>
      <t xml:space="preserve">General Information
</t>
    </r>
    <r>
      <rPr>
        <b/>
        <sz val="8"/>
        <rFont val="Arial"/>
        <family val="2"/>
      </rPr>
      <t>Version tumour documentation software</t>
    </r>
  </si>
  <si>
    <t>CC =Center-case
NCC = no center-case (e.g. Second opinion)</t>
  </si>
  <si>
    <t>Diagnosis</t>
  </si>
  <si>
    <r>
      <t>International Classification of Diseases
C61:     Malignant neoplasm of prostate
D07.5</t>
    </r>
    <r>
      <rPr>
        <b/>
        <sz val="8"/>
        <rFont val="Arial"/>
        <family val="2"/>
      </rPr>
      <t xml:space="preserve">: </t>
    </r>
    <r>
      <rPr>
        <sz val="8"/>
        <rFont val="Arial"/>
        <family val="2"/>
      </rPr>
      <t>Carcinoma in situ: Prostate  
D40.0</t>
    </r>
    <r>
      <rPr>
        <b/>
        <sz val="8"/>
        <rFont val="Arial"/>
        <family val="2"/>
      </rPr>
      <t>:</t>
    </r>
    <r>
      <rPr>
        <sz val="8"/>
        <rFont val="Arial"/>
        <family val="2"/>
      </rPr>
      <t xml:space="preserve">  Neoplasm of uncertain or unknown behaviour: Prostate </t>
    </r>
  </si>
  <si>
    <t>Indicate the clinical stage (per AJCC 7th) - cM category</t>
  </si>
  <si>
    <t>number</t>
  </si>
  <si>
    <t>Indicate the greatest percentage involvement from biopsy results - greatest percentage involvement of any core</t>
  </si>
  <si>
    <t xml:space="preserve">Highest primary Gleason score
</t>
  </si>
  <si>
    <t xml:space="preserve">Highest secondary Gleason score
</t>
  </si>
  <si>
    <t xml:space="preserve">number </t>
  </si>
  <si>
    <t>Tumour board</t>
  </si>
  <si>
    <r>
      <t xml:space="preserve">Zu welchem Zeitpunkt die Tumorkonferenz stattgefunden hat.
</t>
    </r>
    <r>
      <rPr>
        <sz val="8"/>
        <rFont val="Arial"/>
        <family val="2"/>
      </rPr>
      <t>Ist die Tumorkonferenz ohne Bezug zur laufenden Therapie, so ist hier ein G (allgemeine Fallbesprechung) anzugeben.</t>
    </r>
  </si>
  <si>
    <t>Datum der Operation</t>
  </si>
  <si>
    <t>Surgery</t>
  </si>
  <si>
    <t>Indicate the type of surgery</t>
  </si>
  <si>
    <t>Surgery course</t>
  </si>
  <si>
    <t>Postoperative histology</t>
  </si>
  <si>
    <t>Radiotherapy</t>
  </si>
  <si>
    <t>Indicate the type of radiotherapy</t>
  </si>
  <si>
    <t>Date when radiotherapy finished</t>
  </si>
  <si>
    <t>N = Nein
Y = Ja
U = unbekannt</t>
  </si>
  <si>
    <t xml:space="preserve">N = Nein
Y = Ja
U = unbekannt
</t>
  </si>
  <si>
    <t xml:space="preserve">N = No
Y = Yes
U = Unknown
</t>
  </si>
  <si>
    <t>Follow-up</t>
  </si>
  <si>
    <t>CR = Vollremission (complete remission, CR)
PR = Teilremission (partial remission, PR)
NC = Keine Änderung (no change, NC) = stable disease
P = Progression
U = Fehlende Angabe/Unbekannt</t>
  </si>
  <si>
    <t xml:space="preserve">N = No
Y = Yes
U = unknown
</t>
  </si>
  <si>
    <t xml:space="preserve">N = Nein
Y = Ja
U = unbekannt
</t>
  </si>
  <si>
    <t>in ng/mL</t>
  </si>
  <si>
    <r>
      <t>pre = prätherapeutisch (Festlegung der Gesamttherapiestrategie, z.B. neoadjuvant oder direkte Operation)
post = postoperativ (Planung der postoperativen Therapie, z.B. zur Frage adjuvante Therapie)</t>
    </r>
    <r>
      <rPr>
        <strike/>
        <sz val="8"/>
        <rFont val="Arial"/>
        <family val="2"/>
      </rPr>
      <t xml:space="preserve">
</t>
    </r>
    <r>
      <rPr>
        <sz val="8"/>
        <rFont val="Arial"/>
        <family val="2"/>
      </rPr>
      <t>G = allgemeine Fallbesprechung unabhängig von der aktuellen Therapie</t>
    </r>
  </si>
  <si>
    <t>Indicate which health care provider introduced the patient into tumour board</t>
  </si>
  <si>
    <t>Zufallsbefund des Prostatakarzinoms bei einem vorliegenden Blasenkarzinom nach Radikaler Zystopros-tatektomie</t>
  </si>
  <si>
    <t>Incidental finding based on bladder cancer in the course of radical cystectomy</t>
  </si>
  <si>
    <t>N = no evidence of disease
R = local recurrence
U = unknown</t>
  </si>
  <si>
    <t>N = Kein Tumor nachweisbar bzw. keine weitere Untersuchung des Tumorstatus da kein Verdacht auf ein Rezidiv besteht
R = Lokalrezidiv
U = Fehlende Angabe/Unbekannt</t>
  </si>
  <si>
    <t>Automatically filled out by  tumour documentation developer</t>
  </si>
  <si>
    <t>Bei der perkutanen Strahlentherapie wird hier die Gesamtdosis eingetragen (inkl. Boost). Bei der LDR-Brachytherapie kann man hier die Dosis angeben, welche 90% der Prostata umschließt.</t>
  </si>
  <si>
    <r>
      <t xml:space="preserve">Hier handelt es sich um die Methode, wie die Diagnose gesichert wurde. Bei mehreren Methoden muss immer die höchste Stufe angegeben werden.
Schlüssel für die Diagnosesicherheit nach IARC-IACR (vgl. ADT-Basisdatensatz)
</t>
    </r>
    <r>
      <rPr>
        <b/>
        <sz val="8"/>
        <color indexed="8"/>
        <rFont val="Arial"/>
        <family val="2"/>
      </rPr>
      <t>0:</t>
    </r>
    <r>
      <rPr>
        <sz val="8"/>
        <color indexed="8"/>
        <rFont val="Arial"/>
        <family val="2"/>
      </rPr>
      <t xml:space="preserve"> Die Information stammt von einem Totenstein 
</t>
    </r>
    <r>
      <rPr>
        <b/>
        <u/>
        <sz val="8"/>
        <color indexed="8"/>
        <rFont val="Arial"/>
        <family val="2"/>
      </rPr>
      <t>Klinisch</t>
    </r>
    <r>
      <rPr>
        <sz val="8"/>
        <color indexed="8"/>
        <rFont val="Arial"/>
        <family val="2"/>
      </rPr>
      <t xml:space="preserve">
</t>
    </r>
    <r>
      <rPr>
        <b/>
        <sz val="8"/>
        <color indexed="8"/>
        <rFont val="Arial"/>
        <family val="2"/>
      </rPr>
      <t xml:space="preserve">1: </t>
    </r>
    <r>
      <rPr>
        <sz val="8"/>
        <color indexed="8"/>
        <rFont val="Arial"/>
        <family val="2"/>
      </rPr>
      <t xml:space="preserve">Die Diagnose wurde vor dem Tode gestellt, jedoch ohne die folgenden Maßnahmen (Schlüsselnummer 2-7)
</t>
    </r>
    <r>
      <rPr>
        <b/>
        <sz val="8"/>
        <color indexed="8"/>
        <rFont val="Arial"/>
        <family val="2"/>
      </rPr>
      <t xml:space="preserve">2: </t>
    </r>
    <r>
      <rPr>
        <sz val="8"/>
        <color indexed="8"/>
        <rFont val="Arial"/>
        <family val="2"/>
      </rPr>
      <t>Alle Untersuchungstechniken, einschließlich Röntgen, Endoskopie, bildgebender Verfahren, Ultraschall, explorativer Eingriffe (wie Laparotomie) und Autopsie, aber ohne Gewebsuntersuchung.</t>
    </r>
    <r>
      <rPr>
        <b/>
        <sz val="8"/>
        <color indexed="8"/>
        <rFont val="Arial"/>
        <family val="2"/>
      </rPr>
      <t xml:space="preserve">  
4:</t>
    </r>
    <r>
      <rPr>
        <sz val="8"/>
        <color indexed="8"/>
        <rFont val="Arial"/>
        <family val="2"/>
      </rPr>
      <t xml:space="preserve"> Zusätzliche biochemische und/oder immunologische Marker, die für einen bestimmten Tumorsitz spezifisch sind. </t>
    </r>
    <r>
      <rPr>
        <b/>
        <sz val="8"/>
        <color indexed="8"/>
        <rFont val="Arial"/>
        <family val="2"/>
      </rPr>
      <t xml:space="preserve"> </t>
    </r>
    <r>
      <rPr>
        <sz val="8"/>
        <color indexed="8"/>
        <rFont val="Arial"/>
        <family val="2"/>
      </rPr>
      <t xml:space="preserve">
</t>
    </r>
    <r>
      <rPr>
        <b/>
        <u/>
        <sz val="8"/>
        <color indexed="8"/>
        <rFont val="Arial"/>
        <family val="2"/>
      </rPr>
      <t>Mikroskopisch</t>
    </r>
    <r>
      <rPr>
        <sz val="8"/>
        <color indexed="8"/>
        <rFont val="Arial"/>
        <family val="2"/>
      </rPr>
      <t xml:space="preserve">
</t>
    </r>
    <r>
      <rPr>
        <b/>
        <sz val="8"/>
        <color indexed="8"/>
        <rFont val="Arial"/>
        <family val="2"/>
      </rPr>
      <t>5:</t>
    </r>
    <r>
      <rPr>
        <sz val="8"/>
        <color indexed="8"/>
        <rFont val="Arial"/>
        <family val="2"/>
      </rPr>
      <t xml:space="preserve"> Untersuchung von Zellen aus einem primären oder sekundären Sitz, einschließlich der aus durch Endoskopie oder durch Punktion gewonnen Aspiraten; beinhaltet auch die mikroskopische Untersuchung peripheren Blutes und von Knochenmarkspunktanten. </t>
    </r>
    <r>
      <rPr>
        <b/>
        <sz val="8"/>
        <color indexed="8"/>
        <rFont val="Arial"/>
        <family val="2"/>
      </rPr>
      <t xml:space="preserve">
6:</t>
    </r>
    <r>
      <rPr>
        <sz val="8"/>
        <color indexed="8"/>
        <rFont val="Arial"/>
        <family val="2"/>
      </rPr>
      <t xml:space="preserve"> Histologische Untersuchung des Gewebes aus einer Metastase, inklusive der Untersuchung von Proben aus einer Autopsie 
</t>
    </r>
    <r>
      <rPr>
        <b/>
        <sz val="8"/>
        <color indexed="8"/>
        <rFont val="Arial"/>
        <family val="2"/>
      </rPr>
      <t xml:space="preserve">7: </t>
    </r>
    <r>
      <rPr>
        <sz val="8"/>
        <color indexed="8"/>
        <rFont val="Arial"/>
        <family val="2"/>
      </rPr>
      <t xml:space="preserve"> Histologische Untersuchung des Gewebes aus einem Primärtumor, gleich wie es gewonnen wurde; inklusive aller Schnitt-Techniken und Knochenmarksbiopsien; schließt auch die Untersuchung von Proben des Primärtumors aus einer Autopsie ein
</t>
    </r>
    <r>
      <rPr>
        <b/>
        <sz val="8"/>
        <color indexed="8"/>
        <rFont val="Arial"/>
        <family val="2"/>
      </rPr>
      <t/>
    </r>
  </si>
  <si>
    <t>A = alive
D = tumour-related death
DN = death, not tumour-related
DX = death of unknown cause</t>
  </si>
  <si>
    <t>A = lebend 
D = Tod Tumorbedingt
DN = Tod nicht Tumorbedingt
DX = Tod aber Todesursache unbekannt</t>
  </si>
  <si>
    <t>ICHOM</t>
  </si>
  <si>
    <t>Falls der Patient keine Lymphadenektomie erhalten hat (bzw. keine Dokumentiert ist) ist hier ein Nein anzugeben.</t>
  </si>
  <si>
    <t>R0 = No residual tumour
R1 = Microscopic residual tumour
R2 = Macroscopic residual tumour
RX = Presence of residual tumour cannot be assessed</t>
  </si>
  <si>
    <r>
      <t xml:space="preserve">Patient
Operation
Histologie
</t>
    </r>
    <r>
      <rPr>
        <b/>
        <sz val="8"/>
        <rFont val="Arial"/>
        <family val="2"/>
      </rPr>
      <t>LK_untersucht</t>
    </r>
  </si>
  <si>
    <r>
      <t xml:space="preserve">Patient
Operation
Histologie
</t>
    </r>
    <r>
      <rPr>
        <b/>
        <sz val="8"/>
        <rFont val="Arial"/>
        <family val="2"/>
      </rPr>
      <t>LK_befallen</t>
    </r>
  </si>
  <si>
    <r>
      <t>Präinterventioneller Zeitraum 
Patient unter Beobachtung</t>
    </r>
    <r>
      <rPr>
        <b/>
        <sz val="8"/>
        <color indexed="8"/>
        <rFont val="Arial"/>
        <family val="2"/>
      </rPr>
      <t xml:space="preserve">
Datum Vorstellung im Zentrum 
-----------------------
</t>
    </r>
    <r>
      <rPr>
        <sz val="8"/>
        <color indexed="8"/>
        <rFont val="Arial"/>
        <family val="2"/>
      </rPr>
      <t>Primärintervention
Patient in Primärtherapie</t>
    </r>
    <r>
      <rPr>
        <b/>
        <sz val="8"/>
        <color indexed="8"/>
        <rFont val="Arial"/>
        <family val="2"/>
      </rPr>
      <t xml:space="preserve">
Datum Vorstellung im Zentrum </t>
    </r>
  </si>
  <si>
    <r>
      <rPr>
        <sz val="8"/>
        <color theme="1"/>
        <rFont val="Arial"/>
        <family val="2"/>
      </rPr>
      <t>Gibt an ob eine Komplikation aufgetreten ist</t>
    </r>
    <r>
      <rPr>
        <sz val="10"/>
        <color theme="1"/>
        <rFont val="Arial"/>
        <family val="2"/>
      </rPr>
      <t xml:space="preserve">
</t>
    </r>
    <r>
      <rPr>
        <sz val="8"/>
        <color theme="1"/>
        <rFont val="Arial"/>
        <family val="2"/>
      </rPr>
      <t>N = Nein
U = Unbekannt
ABD = Abszess in einem Drainagekanal
ABS = Abszess, intraabdominaler oder intrathorakaler
ASF = Abszess, subfaszialer
….
TRZ = Transfusionszwischenfall
WUH = Wundhämatom (konservativ therapiert)
WSS = Wundheilungsstörung, subkutane</t>
    </r>
  </si>
  <si>
    <t>Wird nicht benötigt im DKG-System/Kennzahlenbogen</t>
  </si>
  <si>
    <t>&lt;DateXML&gt;</t>
  </si>
  <si>
    <t>&lt;NameTudocu&gt;</t>
  </si>
  <si>
    <t>&lt;VersionTudocu&gt;</t>
  </si>
  <si>
    <t>&lt;BasicInformation&gt;</t>
  </si>
  <si>
    <t>&lt;CaseInformation&gt;</t>
  </si>
  <si>
    <t>&lt;Diagnosis&gt;</t>
  </si>
  <si>
    <t>&lt;Surgery&gt;</t>
  </si>
  <si>
    <t>&lt;TumourBoard&gt;</t>
  </si>
  <si>
    <t>&lt;SurgeryDate&gt;</t>
  </si>
  <si>
    <t>&lt;SurgeryCourse&gt;</t>
  </si>
  <si>
    <t>&lt;PostoperativeHistology&gt;</t>
  </si>
  <si>
    <t>&lt;Radiotherapy&gt;</t>
  </si>
  <si>
    <t>&lt;CountryCode&gt;</t>
  </si>
  <si>
    <t>&lt;Birthday&gt;</t>
  </si>
  <si>
    <t>&lt;Gender&gt;</t>
  </si>
  <si>
    <t>&lt;CenterCase&gt;</t>
  </si>
  <si>
    <t>&lt;DateIntroduce&gt;</t>
  </si>
  <si>
    <t>&lt;PrimaryTumour&gt;</t>
  </si>
  <si>
    <t>&lt;Comorbidities&gt;</t>
  </si>
  <si>
    <t>&lt;Trial&gt;</t>
  </si>
  <si>
    <t>&lt;RadiotherapyType&gt;</t>
  </si>
  <si>
    <t>&lt;RadiotherapyTime&gt;</t>
  </si>
  <si>
    <t>&lt;RadiotherapyIntent&gt;</t>
  </si>
  <si>
    <t>&lt;Dose&gt;</t>
  </si>
  <si>
    <t>&lt;Fraction&gt;</t>
  </si>
  <si>
    <t>&lt;Domain&gt;</t>
  </si>
  <si>
    <t>&lt;LifeStatus&gt;</t>
  </si>
  <si>
    <t>&lt;SurgicalMethod&gt;</t>
  </si>
  <si>
    <t>&lt;IncidentalFinding&gt;</t>
  </si>
  <si>
    <t>&lt;MarginStatus&gt;</t>
  </si>
  <si>
    <t>&lt;RadiotherapyInitiation&gt;</t>
  </si>
  <si>
    <t>&lt;RadiotherapyEnd&gt;</t>
  </si>
  <si>
    <t>&lt;DateDiagnosis
&gt;</t>
  </si>
  <si>
    <t>&lt;SecondaryTumour&gt;</t>
  </si>
  <si>
    <t>&lt;ICD10&gt;</t>
  </si>
  <si>
    <t>&lt;PSALevel&gt;</t>
  </si>
  <si>
    <t>&lt;LocalRecurrence&gt;</t>
  </si>
  <si>
    <t>&lt;TumourStatus&gt;</t>
  </si>
  <si>
    <t>&lt;cT&gt;</t>
  </si>
  <si>
    <t>&lt;cN&gt;</t>
  </si>
  <si>
    <t>&lt;CoresTaken&gt;</t>
  </si>
  <si>
    <t>&lt;CoresInvolved&gt;</t>
  </si>
  <si>
    <t>&lt;Percentage&gt;</t>
  </si>
  <si>
    <t>&lt;preGleason1&gt;</t>
  </si>
  <si>
    <t>&lt;preGleason2&gt;</t>
  </si>
  <si>
    <t>&lt;BoardDate&gt;</t>
  </si>
  <si>
    <t>&lt;BoardTime&gt;</t>
  </si>
  <si>
    <t>&lt;PatientIntroduced&gt;</t>
  </si>
  <si>
    <t>&lt;SurgeryType&gt;</t>
  </si>
  <si>
    <t>&lt;Lymphadenectomy&gt;</t>
  </si>
  <si>
    <t>&lt;Nervesparing&gt;</t>
  </si>
  <si>
    <t>&lt;Revision&gt;</t>
  </si>
  <si>
    <t>&lt;ClavienDindo&gt;</t>
  </si>
  <si>
    <t>&lt;postGleason1&gt;</t>
  </si>
  <si>
    <t>&lt;postGleason2&gt;</t>
  </si>
  <si>
    <t>&lt;NodesTaken&gt;</t>
  </si>
  <si>
    <t>&lt;NodesInvolved&gt;</t>
  </si>
  <si>
    <t>&lt;MarginStatusFocal&gt;</t>
  </si>
  <si>
    <t>&lt;CTCAEGrade&gt;</t>
  </si>
  <si>
    <t>&lt;FollowUpDate&gt;</t>
  </si>
  <si>
    <t>&lt;FollowUpPSA&gt;</t>
  </si>
  <si>
    <t>&lt;BiochemicalRecurrence&gt;</t>
  </si>
  <si>
    <t>&lt;Metastasis&gt;</t>
  </si>
  <si>
    <t>&lt;BasisDiagnosis&gt;</t>
  </si>
  <si>
    <t>1 | 2 | 3 | 4 | 5</t>
  </si>
  <si>
    <t xml:space="preserve">1 | 2 | 3 | 4 </t>
  </si>
  <si>
    <t xml:space="preserve">0 |1 | 2 | 3 | 4 </t>
  </si>
  <si>
    <t xml:space="preserve">0 |1 | 2 | 3 </t>
  </si>
  <si>
    <t>1 = Not at all
2 = A little
3 = Quite a bit
4 = Very much</t>
  </si>
  <si>
    <t>Datum an welchem der Fragebogen vom Patienten abgeschickt wurde</t>
  </si>
  <si>
    <t>Info XML</t>
  </si>
  <si>
    <t>Datum an welchem die XML-Datei aus der Anwendung generiert wurde</t>
  </si>
  <si>
    <t>Eindeutige Identifikationssnummer des Zentrums in welchem die Patienten behandelt wurden</t>
  </si>
  <si>
    <t>&lt;CenterID&gt;</t>
  </si>
  <si>
    <t>&lt;Question1&gt;</t>
  </si>
  <si>
    <t>&lt;Question2&gt;</t>
  </si>
  <si>
    <t>&lt;Question3&gt;</t>
  </si>
  <si>
    <t>&lt;Question4a&gt;</t>
  </si>
  <si>
    <t>&lt;Question4b&gt;</t>
  </si>
  <si>
    <t>&lt;Question4c&gt;</t>
  </si>
  <si>
    <t>&lt;Question4d&gt;</t>
  </si>
  <si>
    <t>&lt;Question4e&gt;</t>
  </si>
  <si>
    <t>&lt;Question6a&gt;</t>
  </si>
  <si>
    <t>&lt;Question6b&gt;</t>
  </si>
  <si>
    <t>&lt;Question6c&gt;</t>
  </si>
  <si>
    <t>&lt;Question6d&gt;</t>
  </si>
  <si>
    <t>&lt;Question6e&gt;</t>
  </si>
  <si>
    <t>&lt;Question5&gt;</t>
  </si>
  <si>
    <t>&lt;Question7&gt;</t>
  </si>
  <si>
    <t>&lt;Question8a&gt;</t>
  </si>
  <si>
    <t>&lt;Question8b&gt;</t>
  </si>
  <si>
    <t>&lt;Question9&gt;</t>
  </si>
  <si>
    <t>&lt;Question10&gt;</t>
  </si>
  <si>
    <t>&lt;Question11&gt;</t>
  </si>
  <si>
    <t>&lt;Question12&gt;</t>
  </si>
  <si>
    <t>&lt;Question13d&gt;</t>
  </si>
  <si>
    <t>&lt;Question13e&gt;</t>
  </si>
  <si>
    <t>&lt;Question13c&gt;</t>
  </si>
  <si>
    <t>&lt;Question13b&gt;</t>
  </si>
  <si>
    <t>&lt;Question13a&gt;</t>
  </si>
  <si>
    <t>Text Deutsch</t>
  </si>
  <si>
    <t>Ausprägungen Deutsch</t>
  </si>
  <si>
    <t>Ausprägungen Englisch</t>
  </si>
  <si>
    <t>Text Englisch</t>
  </si>
  <si>
    <t>Kategorie Deutsch</t>
  </si>
  <si>
    <t>Inkontinenz</t>
  </si>
  <si>
    <t>Irritativ/obstruktiv</t>
  </si>
  <si>
    <t>Gastrointestinal</t>
  </si>
  <si>
    <t>Sexualität</t>
  </si>
  <si>
    <t>Hormonell</t>
  </si>
  <si>
    <t>Sexualität ICHOM</t>
  </si>
  <si>
    <t>Sexual function</t>
  </si>
  <si>
    <t>Urinary Irritative/Obstructive</t>
  </si>
  <si>
    <t>Urinary Incontinence</t>
  </si>
  <si>
    <t>Bowel</t>
  </si>
  <si>
    <t>Sexual</t>
  </si>
  <si>
    <t>Hormonal</t>
  </si>
  <si>
    <t>Wie oft haben Sie in den letzten 4 Wochen Urin verloren?
1 = Öfter als einmal am Tag
2 = Etwa einmal am Tag
3 = Öfter als einmal in der Woche
4 = Etwa einmal in der Woche 
5 = Selten oder nie</t>
  </si>
  <si>
    <t>Welche der folgenden Aussagen beschreibt am besten, wie Ihre Kontrolle über die Harnentleerung in den letzten 4 Wochen war?
1 = keinerlei Kontrolle über die Harnentleerung
2 = Häufiges Tröpfeln
3 = Gelegentliches Tröpfeln
4 = Vollständige Kontrolle</t>
  </si>
  <si>
    <t>Wie viele Einlagen oder Inkontinenzvorlagen haben Sie normalerweise in den letzten 4 Wochen am Tag gebraucht,
um den Urinverlust unter Kontrolle zu haben?
0 = Keine 
1= Eine Einlage am Tag
2 = Zwei Einlagen am Tag
3 = Drei oder mehr Einlagen am Tag</t>
  </si>
  <si>
    <t>Wie sehr hat Ihnen Folgendes in den letzten 4 Wochen Probleme bereitet? 
a. Tröpfeln oder Urinverlust
0 = Kein Problem 
1 = Sehr kleines Problem 
2 = Kleines Problem 
3 = Mäßiges Problem 
4 = Großes Problem</t>
  </si>
  <si>
    <t>Wie sehr hat Ihnen Folgendes in den letzten 4 Wochen Probleme bereitet? 
b. Schmerzen oder Brennen beim Wasserlassen
0 = Kein Problem 
1 = Sehr kleines Problem 
2 = Kleines Problem 
3 = Mäßiges Problem 
4 = Großes Problem</t>
  </si>
  <si>
    <t>Wie sehr hat Ihnen Folgendes in den letzten 4 Wochen Probleme bereitet? 
c. Blut im Urin
0 = Kein Problem 
1 = Sehr kleines Problem 
2 = Kleines Problem 
3 = Mäßiges Problem 
4 = Großes Problem</t>
  </si>
  <si>
    <t>Wie sehr hat Ihnen Folgendes in den letzten 4 Wochen Probleme bereitet? 
d. Schwacher Harnstrahl oder
unvollständige Blasenentleerung
0 = Kein Problem 
1 = Sehr kleines Problem 
2 = Kleines Problem 
3 = Mäßiges Problem 
4 = Großes Problem</t>
  </si>
  <si>
    <t>Wie sehr hat Ihnen Folgendes in den letzten 4 Wochen Probleme bereitet? 
e. Häufiger Harndrang tagsüber
0 = Kein Problem 
1 = Sehr kleines Problem 
2 = Kleines Problem 
3 = Mäßiges Problem 
4 = Großes Problem</t>
  </si>
  <si>
    <t>Alles in allem, wie sehr haben Ihnen Beschwerden im Zusammenhang mit dem Wasserlassen in den letzten 4
Wochen Probleme bereitet?
1 = Kein Problem 
2 = Sehr kleines Problem 
3 = Kleines Problem 
4 = Mäßiges Problem 
5 = Großes Problem</t>
  </si>
  <si>
    <t>Wie sehr hat Ihnen Folgendes in den letzten 4 Wochen Probleme bereitet?
a. Stuhldrang
0 = Kein Problem 
1 = Sehr kleines Problem 
2 = Kleines Problem 
3 = Mäßiges Problem 
4 = Großes Problem</t>
  </si>
  <si>
    <t>Wie sehr hat Ihnen Folgendes in den letzten 4 Wochen Probleme bereitet?
b. Vermehrter Stuhlgang
0 = Kein Problem 
1 = Sehr kleines Problem 
2 = Kleines Problem 
3 = Mäßiges Problem 
4 = Großes Problem</t>
  </si>
  <si>
    <t>Wie sehr hat Ihnen Folgendes in den letzten 4 Wochen Probleme bereitet?
c. Verlust der Stuhlkontrolle
0 = Kein Problem 
1 = Sehr kleines Problem 
2 = Kleines Problem 
3 = Mäßiges Problem 
4 = Großes Problem</t>
  </si>
  <si>
    <t>Wie sehr hat Ihnen Folgendes in den letzten 4 Wochen Probleme bereitet?
d. Blutiger Stuhl
0 = Kein Problem 
1 = Sehr kleines Problem 
2 = Kleines Problem 
3 = Mäßiges Problem 
4 = Großes Problem</t>
  </si>
  <si>
    <t>Wie sehr hat Ihnen Folgendes in den letzten 4 Wochen Probleme bereitet?
e. Schmerzen im Bauch/im
Becken/im Rektum
0 = Kein Problem 
1 = Sehr kleines Problem 
2 = Kleines Problem 
3 = Mäßiges Problem 
4 = Großes Problem</t>
  </si>
  <si>
    <t>Alles in allem, wie sehr hat Ihnen Ihr Stuhlgang in den letzten 4 Wochen Probleme bereitet?
1 = Kein Problem 
2 = Sehr kleines Problem 
3 = Kleines Problem 
4 = Mäßiges Problem 
5 = Großes Problem</t>
  </si>
  <si>
    <t>Wie würden Sie Folgendes, bezogen auf die letzten 4 Wochen, einschätzen?
a. Ihre Fähigkeit, eine Erektion zu haben
1 = Sehr schlecht bis nicht vorhanden 
2 = Schlecht 
3 = Einigermaßen 
4 = Gut 
5 = Sehr gut</t>
  </si>
  <si>
    <t>Wie würden Sie Folgendes, bezogen auf die letzten 4 Wochen, einschätzen?
b. Ihre Fähigkeit, zum Orgasmus (Höhepunkt) zu kommen
1 = Sehr schlecht bis nicht vorhanden 
2 = Schlecht 
3 = Einigermaßen 
4 = Gut 
5 = Sehr gut</t>
  </si>
  <si>
    <t>Wie würden Sie die übliche QUALITÄT Ihrer Erektionen in den letzten 4 Wochen beschreiben?
1 = Hatte keine Erektion
2 = Nicht fest genug für irgendeine Form der sexuellen Aktivität
3 = Nur fest genug für Masturbation und Vorspiel
4 = Fest genug für Geschlechtsverkehr</t>
  </si>
  <si>
    <t>Wie würden Sie die HÄUFIGKEIT Ihrer Erektionen in den letzten 4 Wochen beschreiben?
1 = Ich hatte NIE eine Erektion wenn ich eine wollte
2 = Ich hatte WENIGER ALS HALB SO OFT eine Erektion wie ich haben wollte
3 = Ich hatte ETWA HALB SO OFT eine Erektion wie ich haben wollte
4 = Ich hatte MEHR ALS HALB SO OFT eine Erektion wie ich haben wollte
5 = Ich hatte eine Erektion WANN IMMER ich sie haben wollte</t>
  </si>
  <si>
    <t>Alles in allem, wie würden Sie Ihre sexuelle Funktionsfähigkeit in den letzten 4 Wochen einschätzen?
1 = Sehr schlecht  
2 = Schlecht 
3 = Einigermaßen 
4 = Gut 
5 = Sehr gut</t>
  </si>
  <si>
    <t>Alles in allem, wie sehr hat Ihnen Ihre sexuelle Funktionsfähigkeit oder deren Fehlen in den letzten 4 Wochen
Probleme bereitet?
1 = Kein Problem 
2 = Sehr kleines Problem 
3 = Kleines Problem 
4 = Mäßiges Problem 
5 = Großes Problem</t>
  </si>
  <si>
    <t>Wie sehr hat Ihnen Folgendes in den letzten 4 Wochen Probleme bereitet?
a. Hitzewallungen
0 = Kein Problem 
1 = Sehr kleines Problem 
2 = Kleines Problem 
3 = Mäßiges Problem 
4 = Großes Problem</t>
  </si>
  <si>
    <t>Wie sehr hat Ihnen Folgendes in den letzten 4 Wochen Probleme bereitet?
b. Empfindliche/vergrößerte Brüste
0 = Kein Problem 
1 = Sehr kleines Problem 
2 = Kleines Problem 
3 = Mäßiges Problem 
4 = Großes Problem</t>
  </si>
  <si>
    <t>Wie sehr hat Ihnen Folgendes in den letzten 4 Wochen Probleme bereitet?
c. Niedergeschlagenheit
0 = Kein Problem 
1 = Sehr kleines Problem 
2 = Kleines Problem 
3 = Mäßiges Problem 
4 = Großes Problem</t>
  </si>
  <si>
    <t>Wie sehr hat Ihnen Folgendes in den letzten 4 Wochen Probleme bereitet?
d. Mangel an Energie
0 = Kein Problem 
1 = Sehr kleines Problem 
2 = Kleines Problem 
3 = Mäßiges Problem 
4 = Großes Problem</t>
  </si>
  <si>
    <t>Wie sehr hat Ihnen Folgendes in den letzten 4 Wochen Probleme bereitet?
e. Veränderung des Körpergewichts
0 = Kein Problem 
1 = Sehr kleines Problem 
2 = Kleines Problem 
3 = Mäßiges Problem 
4 = Großes Problem</t>
  </si>
  <si>
    <t>During the last 4 weeks, to what extent were you interested in sex?
1 = Not at all
2 = A little
3 = Quite a bit
4 = Very much</t>
  </si>
  <si>
    <t xml:space="preserve">How big a problem during the last 4 weeks, if any, has each of the following been for you?
e. Change in body weight
0 = No Problem
1 = Very Small Problem
2 = Small Problem
3 = Moderate Problem
4 = Big Problem </t>
  </si>
  <si>
    <t xml:space="preserve">How big a problem during the last 4 weeks, if any, has each of the following been for you?
d. Lack of energy
0 = No Problem
1 = Very Small Problem
2 = Small Problem
3 = Moderate Problem
4 = Big Problem </t>
  </si>
  <si>
    <t xml:space="preserve">How big a problem during the last 4 weeks, if any, has each of the following been for you?
c. Feeling depressed
0 = No Problem
1 = Very Small Problem
2 = Small Problem
3 = Moderate Problem
4 = Big Problem </t>
  </si>
  <si>
    <t xml:space="preserve">How big a problem during the last 4 weeks, if any, has each of the following been for you?
b. Breast tenderness/enlargement
0 = No Problem
1 = Very Small Problem
2 = Small Problem
3 = Moderate Problem
4 = Big Problem </t>
  </si>
  <si>
    <t xml:space="preserve">How big a problem during the last 4 weeks, if any, has each of the following been for you?
a. Hot flashes
0 = No Problem
1 = Very Small Problem
2 = Small Problem
3 = Moderate Problem
4 = Big Problem </t>
  </si>
  <si>
    <t xml:space="preserve">Overall, how big a problem has your sexual function or lack of sexual function been for you
during the last 4 weeks?
1 = No Problem
2 = Very Small Problem
3 = Small Problem
4 = Moderate Problem
5 = Big Problem </t>
  </si>
  <si>
    <t>Overall, how would you rate your ability to function sexually during the last 4 weeks?
1 = Very Poor
2 = Poor
3 = Fair 
4 = Good 
5 = Very Good</t>
  </si>
  <si>
    <t>How would you describe the FREQUENCY of your erections during the last 4 weeks?
1 = I NEVER had an erection when I wanted one
2 = I had an erection LESS THAN HALF the time I wanted one
3 = I had an erection ABOUT HALF the time I wanted one
4 = I had an erection MORE THAN HALF the time I wanted one
5 = I had an erection WHENEVER I wanted one</t>
  </si>
  <si>
    <t>How would you describe the usual QUALITY of your erections during the last 4 weeks?
1 = None at all
2 = Not firm enough for any sexual activity
3 = Firm enough for masturbation and foreplay only.
4 = Firm enough for intercourse</t>
  </si>
  <si>
    <t>How would you rate each of the following during the last 4 weeks?
b. Your ability to reach orgasm (climax)?
1 = Very Poor to None
2 = Poor
3 = Fair 
4 = Good 
5 = Very Good</t>
  </si>
  <si>
    <t>How would you rate each of the following during the last 4 weeks?
a. Your ability to have an erection?
1 = Very Poor to None
2 = Poor
3 = Fair 
4 = Good 
5 = Very Good</t>
  </si>
  <si>
    <t xml:space="preserve">Overall, how big a problem have your bowel habits been for you during the last 4 weeks?
1 = No Problem
2 = Very Small Problem
3 = Small Problem
4 = Moderate Problem
5 = Big Problem </t>
  </si>
  <si>
    <t xml:space="preserve">How big a problem, if any, has each of the following been for you?
e. Abdominal/ Pelvic/Rectal pain
0 = No Problem
1 = Very Small Problem
2 = Small Problem
3 = Moderate Problem
4 = Big Problem </t>
  </si>
  <si>
    <t xml:space="preserve">How big a problem, if any, has each of the following been for you?
d. Bloody stools
0 = No Problem
1 = Very Small Problem
2 = Small Problem
3 = Moderate Problem
4 = Big Problem </t>
  </si>
  <si>
    <t xml:space="preserve">How big a problem, if any, has each of the following been for you?
c. Losing control of your stools
0 = No Problem
1 = Very Small Problem
2 = Small Problem
3 = Moderate Problem
4 = Big Problem </t>
  </si>
  <si>
    <t xml:space="preserve">How big a problem, if any, has each of the following been for you?
b. Increased frequency of bowel movements
0 = No Problem
1 = Very Small Problem
2 = Small Problem
3 = Moderate Problem
4 = Big Problem </t>
  </si>
  <si>
    <t xml:space="preserve">How big a problem, if any, has each of the following been for you?
a. Urgency to have a bowel movement
0 = No Problem
1 = Very Small Problem
2 = Small Problem
3 = Moderate Problem
4 = Big Problem </t>
  </si>
  <si>
    <t xml:space="preserve">Overall, how big a problem has your urinary function been for you during the last 4 weeks?
1 = No Problem
2 = Very Small Problem
3 = Small Problem
4 = Moderate Problem
5 = Big Problem </t>
  </si>
  <si>
    <t xml:space="preserve">How big a problem, if any, has each of the following been for you during the last 4 weeks?
e. Need to urinate frequently during the day
0 = No Problem
1 = Very Small Problem
2 = Small Problem
3 = Moderate Problem
4 = Big Problem </t>
  </si>
  <si>
    <t xml:space="preserve">How big a problem, if any, has each of the following been for you during the last 4 weeks?
d. Weak urine stream or incomplete emptying
0 = No Problem
1 = Very Small Problem
2 = Small Problem
3 = Moderate Problem
4 = Big Problem </t>
  </si>
  <si>
    <t xml:space="preserve">How big a problem, if any, has each of the following been for you during the last 4 weeks?
c. Bleeding with urination
0 = No Problem
1 = Very Small Problem
2 = Small Problem
3 = Moderate Problem
4 = Big Problem </t>
  </si>
  <si>
    <t xml:space="preserve">How big a problem, if any, has each of the following been for you during the last 4 weeks?
b. Pain or burning on urination
0 = No Problem
1 = Very Small Problem
2 = Small Problem
3 = Moderate Problem
4 = Big Problem </t>
  </si>
  <si>
    <t xml:space="preserve">How big a problem, if any, has each of the following been for you during the last 4 weeks?
a. Dripping or leaking urine
0 = No Problem
1 = Very Small Problem
2 = Small Problem
3 = Moderate Problem
4 = Big Problem </t>
  </si>
  <si>
    <t>How many pads or adult diapers per day did you usually use to control leakage during the last 4 weeks?
0 = None 
1 = 1 pad per day
2 = 2 pads per day
3 = 3 or more pads per day</t>
  </si>
  <si>
    <t>Which of the following best describes your urinary control during the last 4 weeks?
1 = No urinary control whatsoever
2 = Frequent dribbling
3 = Occasional dribbling
4 = Total control</t>
  </si>
  <si>
    <t>Over the past 4 weeks, how often have you leaked urine?
1 = More than once a day
2 = About once a day
3 = More than once a week
4 = About once a week
5 = Rarely or never</t>
  </si>
  <si>
    <t>Y | N</t>
  </si>
  <si>
    <t>leer</t>
  </si>
  <si>
    <t>CC</t>
  </si>
  <si>
    <t xml:space="preserve">WS | AS
</t>
  </si>
  <si>
    <t xml:space="preserve">Y 
</t>
  </si>
  <si>
    <t>RPE | RZE</t>
  </si>
  <si>
    <t>LDR</t>
  </si>
  <si>
    <t>HDR</t>
  </si>
  <si>
    <t>A1</t>
  </si>
  <si>
    <t>&gt; pT3a u/o R1 u/o pN+</t>
  </si>
  <si>
    <t>N0</t>
  </si>
  <si>
    <t>M0</t>
  </si>
  <si>
    <r>
      <rPr>
        <sz val="9"/>
        <rFont val="Malgun Gothic"/>
        <family val="2"/>
      </rPr>
      <t xml:space="preserve">≤ </t>
    </r>
    <r>
      <rPr>
        <sz val="8"/>
        <rFont val="Arial"/>
        <family val="2"/>
      </rPr>
      <t>10</t>
    </r>
  </si>
  <si>
    <r>
      <t>(Gleason Score 1 + Gleason Score 2)</t>
    </r>
    <r>
      <rPr>
        <sz val="10"/>
        <rFont val="Arial"/>
        <family val="2"/>
      </rPr>
      <t xml:space="preserve"> = </t>
    </r>
    <r>
      <rPr>
        <sz val="8"/>
        <rFont val="Arial"/>
        <family val="2"/>
      </rPr>
      <t>6</t>
    </r>
  </si>
  <si>
    <r>
      <t>(Gleason Score 1 + Gleason Score 2)</t>
    </r>
    <r>
      <rPr>
        <sz val="10"/>
        <rFont val="Arial"/>
        <family val="2"/>
      </rPr>
      <t xml:space="preserve"> = 7</t>
    </r>
  </si>
  <si>
    <t>T2b</t>
  </si>
  <si>
    <t>T2c</t>
  </si>
  <si>
    <t>&gt; 20</t>
  </si>
  <si>
    <r>
      <t>(Gleason Score 1 + Gleason Score 2)</t>
    </r>
    <r>
      <rPr>
        <sz val="10"/>
        <rFont val="Arial"/>
        <family val="2"/>
      </rPr>
      <t xml:space="preserve"> </t>
    </r>
    <r>
      <rPr>
        <sz val="10"/>
        <rFont val="Calibri"/>
        <family val="2"/>
      </rPr>
      <t>≥</t>
    </r>
    <r>
      <rPr>
        <sz val="10"/>
        <rFont val="Arial"/>
        <family val="2"/>
      </rPr>
      <t xml:space="preserve"> 8</t>
    </r>
  </si>
  <si>
    <t>pre | post | G</t>
  </si>
  <si>
    <t>pre</t>
  </si>
  <si>
    <t>URO</t>
  </si>
  <si>
    <t xml:space="preserve">T3b | T4 </t>
  </si>
  <si>
    <t>R0 | R1 | R2 | RX</t>
  </si>
  <si>
    <t xml:space="preserve">R1 | R2 </t>
  </si>
  <si>
    <t>post</t>
  </si>
  <si>
    <t>AS</t>
  </si>
  <si>
    <t>P</t>
  </si>
  <si>
    <t>zusätzlicher neo- und / oder adjuvanter hormonablativer Therapie</t>
  </si>
  <si>
    <t>ADT | FO | CH | IM | BT | TC | OT</t>
  </si>
  <si>
    <t>ADT</t>
  </si>
  <si>
    <t>Y | N | U</t>
  </si>
  <si>
    <t>Y</t>
  </si>
  <si>
    <t>pT2 c/pN0 oder NX M0</t>
  </si>
  <si>
    <t xml:space="preserve">R1 </t>
  </si>
  <si>
    <t>N0 | NX</t>
  </si>
  <si>
    <t>R1 | R2</t>
  </si>
  <si>
    <t>P | HDR | LDR</t>
  </si>
  <si>
    <t>D 90 &gt; 130 Gy</t>
  </si>
  <si>
    <t>&gt; 130</t>
  </si>
  <si>
    <t>T3-4 N0 M0</t>
  </si>
  <si>
    <t>SRT</t>
  </si>
  <si>
    <t>PSA &lt; 0,5 ng/ml</t>
  </si>
  <si>
    <t>T1-2 N0 M0</t>
  </si>
  <si>
    <t>III | IV</t>
  </si>
  <si>
    <t xml:space="preserve">Angabe, bei welchem Leistungserbringer der Patient im Zentrum vorstellig wurde.
</t>
  </si>
  <si>
    <t>URO = Urologie
RAD = Strahlentherapie
O = Andere / Unbekannt</t>
  </si>
  <si>
    <t>URO = Urology
RAD = Radiotherapy
O = Other / unknown</t>
  </si>
  <si>
    <t>URO | RAD | O</t>
  </si>
  <si>
    <t>RAD</t>
  </si>
  <si>
    <t>Fehlende Angabe</t>
  </si>
  <si>
    <t>Ungültige Ausprägung</t>
  </si>
  <si>
    <t>Kein Zentrumsfall</t>
  </si>
  <si>
    <t>CC | NCC</t>
  </si>
  <si>
    <t>≠ C61 | D07.5 | D40.0</t>
  </si>
  <si>
    <t xml:space="preserve">kein Prostatakarzinom </t>
  </si>
  <si>
    <t>NCC</t>
  </si>
  <si>
    <t>B7</t>
  </si>
  <si>
    <t>B8</t>
  </si>
  <si>
    <t>B9</t>
  </si>
  <si>
    <t>B10</t>
  </si>
  <si>
    <t>&lt;Case&gt;</t>
  </si>
  <si>
    <t>Case</t>
  </si>
  <si>
    <r>
      <t xml:space="preserve">Fall
Fallinformationen
</t>
    </r>
    <r>
      <rPr>
        <b/>
        <sz val="8"/>
        <rFont val="Arial"/>
        <family val="2"/>
      </rPr>
      <t>Zentrumsfall</t>
    </r>
  </si>
  <si>
    <r>
      <t xml:space="preserve">Fall
Fallinformationen
</t>
    </r>
    <r>
      <rPr>
        <b/>
        <sz val="8"/>
        <rFont val="Arial"/>
        <family val="2"/>
      </rPr>
      <t>Fallnummer</t>
    </r>
  </si>
  <si>
    <t>&lt;CaseID&gt;</t>
  </si>
  <si>
    <r>
      <t xml:space="preserve">Case
Case Information
</t>
    </r>
    <r>
      <rPr>
        <b/>
        <sz val="8"/>
        <rFont val="Arial"/>
        <family val="2"/>
      </rPr>
      <t>Case ID</t>
    </r>
  </si>
  <si>
    <r>
      <t xml:space="preserve">Fall
Fallinformationen
</t>
    </r>
    <r>
      <rPr>
        <b/>
        <sz val="8"/>
        <rFont val="Arial"/>
        <family val="2"/>
      </rPr>
      <t>Primärtumor oder Wiedererkrankung</t>
    </r>
  </si>
  <si>
    <r>
      <t xml:space="preserve">Fall
Fallinformationen
</t>
    </r>
    <r>
      <rPr>
        <b/>
        <sz val="8"/>
        <rFont val="Arial"/>
        <family val="2"/>
      </rPr>
      <t>Komorbiditäten</t>
    </r>
  </si>
  <si>
    <r>
      <t xml:space="preserve">Fall
Fallinformationen
</t>
    </r>
    <r>
      <rPr>
        <b/>
        <sz val="8"/>
        <rFont val="Arial"/>
        <family val="2"/>
      </rPr>
      <t>Patient eingebracht über Leistungserbringer</t>
    </r>
  </si>
  <si>
    <r>
      <t xml:space="preserve">Fall
Fallinformationen
</t>
    </r>
    <r>
      <rPr>
        <b/>
        <sz val="8"/>
        <rFont val="Arial"/>
        <family val="2"/>
      </rPr>
      <t>Datum Patient in Studie eingebracht</t>
    </r>
  </si>
  <si>
    <r>
      <t xml:space="preserve">Fall
Fallinformationen
</t>
    </r>
    <r>
      <rPr>
        <b/>
        <sz val="8"/>
        <rFont val="Arial"/>
        <family val="2"/>
      </rPr>
      <t>Beratung Sozialdienst</t>
    </r>
  </si>
  <si>
    <r>
      <t xml:space="preserve">Fall
Fallinformationen
</t>
    </r>
    <r>
      <rPr>
        <b/>
        <sz val="8"/>
        <rFont val="Arial"/>
        <family val="2"/>
      </rPr>
      <t>Psychoonkologische Betreuung</t>
    </r>
  </si>
  <si>
    <r>
      <t xml:space="preserve">Fall
Diagnose
</t>
    </r>
    <r>
      <rPr>
        <b/>
        <sz val="8"/>
        <color theme="1"/>
        <rFont val="Arial"/>
        <family val="2"/>
      </rPr>
      <t>Datum Diagnose Tumor</t>
    </r>
    <r>
      <rPr>
        <sz val="8"/>
        <color theme="1"/>
        <rFont val="Arial"/>
        <family val="2"/>
      </rPr>
      <t xml:space="preserve">
</t>
    </r>
  </si>
  <si>
    <r>
      <t xml:space="preserve">Fall
Diagnose
</t>
    </r>
    <r>
      <rPr>
        <b/>
        <sz val="8"/>
        <rFont val="Arial"/>
        <family val="2"/>
      </rPr>
      <t>Tumordiagnose (ICD-10)</t>
    </r>
    <r>
      <rPr>
        <sz val="8"/>
        <rFont val="Arial"/>
        <family val="2"/>
      </rPr>
      <t xml:space="preserve">
</t>
    </r>
  </si>
  <si>
    <r>
      <t xml:space="preserve">Fall
Diagnose
</t>
    </r>
    <r>
      <rPr>
        <b/>
        <sz val="8"/>
        <rFont val="Arial"/>
        <family val="2"/>
      </rPr>
      <t>Diagnosesicherheit</t>
    </r>
  </si>
  <si>
    <r>
      <t xml:space="preserve">Fall
Diagnose
</t>
    </r>
    <r>
      <rPr>
        <b/>
        <sz val="8"/>
        <rFont val="Arial"/>
        <family val="2"/>
      </rPr>
      <t>PSA-Wert</t>
    </r>
    <r>
      <rPr>
        <sz val="8"/>
        <rFont val="Arial"/>
        <family val="2"/>
      </rPr>
      <t xml:space="preserve">
</t>
    </r>
  </si>
  <si>
    <r>
      <t xml:space="preserve">Fall
Diagnose
</t>
    </r>
    <r>
      <rPr>
        <b/>
        <sz val="8"/>
        <rFont val="Arial"/>
        <family val="2"/>
      </rPr>
      <t>Prätherapeutisches T</t>
    </r>
  </si>
  <si>
    <r>
      <t xml:space="preserve">Fall
Diagnose
</t>
    </r>
    <r>
      <rPr>
        <b/>
        <sz val="8"/>
        <rFont val="Arial"/>
        <family val="2"/>
      </rPr>
      <t>Prätherapeutisches N</t>
    </r>
  </si>
  <si>
    <r>
      <t xml:space="preserve">Fall
Diagnose
</t>
    </r>
    <r>
      <rPr>
        <b/>
        <sz val="8"/>
        <rFont val="Arial"/>
        <family val="2"/>
      </rPr>
      <t xml:space="preserve">Prätherapeutisches M  </t>
    </r>
  </si>
  <si>
    <r>
      <t xml:space="preserve">Fall
Diagnose
</t>
    </r>
    <r>
      <rPr>
        <b/>
        <sz val="8"/>
        <rFont val="Arial"/>
        <family val="2"/>
      </rPr>
      <t>Anzahl entnommener Stanzen</t>
    </r>
  </si>
  <si>
    <r>
      <t xml:space="preserve">Fall
Diagnose
</t>
    </r>
    <r>
      <rPr>
        <b/>
        <sz val="8"/>
        <rFont val="Arial"/>
        <family val="2"/>
      </rPr>
      <t>Anzahl befallener Stanzen</t>
    </r>
  </si>
  <si>
    <r>
      <t xml:space="preserve">Fall
Diagnose
</t>
    </r>
    <r>
      <rPr>
        <b/>
        <sz val="8"/>
        <rFont val="Arial"/>
        <family val="2"/>
      </rPr>
      <t>Maximaler Anteil der befallenen Stanzen</t>
    </r>
  </si>
  <si>
    <r>
      <t>Fall
Diagnose</t>
    </r>
    <r>
      <rPr>
        <b/>
        <sz val="8"/>
        <color indexed="8"/>
        <rFont val="Arial"/>
        <family val="2"/>
      </rPr>
      <t xml:space="preserve">
Gleason-Score Wert 1 </t>
    </r>
  </si>
  <si>
    <r>
      <t>Fall
Diagnose</t>
    </r>
    <r>
      <rPr>
        <b/>
        <sz val="8"/>
        <color indexed="8"/>
        <rFont val="Arial"/>
        <family val="2"/>
      </rPr>
      <t xml:space="preserve">
Gleason-Score Wert 2</t>
    </r>
    <r>
      <rPr>
        <sz val="11"/>
        <color theme="1"/>
        <rFont val="Calibri"/>
        <family val="2"/>
        <scheme val="minor"/>
      </rPr>
      <t/>
    </r>
  </si>
  <si>
    <r>
      <t xml:space="preserve">Fall
Tumorkonferenz
</t>
    </r>
    <r>
      <rPr>
        <b/>
        <sz val="8"/>
        <rFont val="Arial"/>
        <family val="2"/>
      </rPr>
      <t xml:space="preserve">Datum </t>
    </r>
  </si>
  <si>
    <r>
      <t>Fall
Tumorkonferenz</t>
    </r>
    <r>
      <rPr>
        <b/>
        <strike/>
        <sz val="8"/>
        <rFont val="Arial"/>
        <family val="2"/>
      </rPr>
      <t xml:space="preserve">
</t>
    </r>
    <r>
      <rPr>
        <b/>
        <sz val="8"/>
        <rFont val="Arial"/>
        <family val="2"/>
      </rPr>
      <t>Zeitpunkt</t>
    </r>
  </si>
  <si>
    <r>
      <t xml:space="preserve">Fall
Operation 
</t>
    </r>
    <r>
      <rPr>
        <b/>
        <sz val="8"/>
        <rFont val="Arial"/>
        <family val="2"/>
      </rPr>
      <t>Datum</t>
    </r>
  </si>
  <si>
    <r>
      <t xml:space="preserve">Fall
Operation 
</t>
    </r>
    <r>
      <rPr>
        <b/>
        <sz val="8"/>
        <rFont val="Arial"/>
        <family val="2"/>
      </rPr>
      <t>Art</t>
    </r>
  </si>
  <si>
    <r>
      <t xml:space="preserve">Fall
Operation
</t>
    </r>
    <r>
      <rPr>
        <b/>
        <sz val="8"/>
        <rFont val="Arial"/>
        <family val="2"/>
      </rPr>
      <t>Verfahren</t>
    </r>
  </si>
  <si>
    <r>
      <t xml:space="preserve">Fall
Operation
</t>
    </r>
    <r>
      <rPr>
        <b/>
        <sz val="8"/>
        <rFont val="Arial"/>
        <family val="2"/>
      </rPr>
      <t>Nervenerhaltende Operation</t>
    </r>
  </si>
  <si>
    <r>
      <t>Fall
Operationsverlauf</t>
    </r>
    <r>
      <rPr>
        <b/>
        <sz val="8"/>
        <rFont val="Arial"/>
        <family val="2"/>
      </rPr>
      <t xml:space="preserve">
Revisionseingriff</t>
    </r>
  </si>
  <si>
    <r>
      <t xml:space="preserve">Fall
Operationsverlauf
</t>
    </r>
    <r>
      <rPr>
        <b/>
        <sz val="8"/>
        <rFont val="Arial"/>
        <family val="2"/>
      </rPr>
      <t>Clavien Dindo Grad</t>
    </r>
  </si>
  <si>
    <r>
      <t xml:space="preserve">Fall
Postoperative Histologie
</t>
    </r>
    <r>
      <rPr>
        <b/>
        <sz val="8"/>
        <rFont val="Arial"/>
        <family val="2"/>
      </rPr>
      <t>Zufallsbefund</t>
    </r>
  </si>
  <si>
    <r>
      <t xml:space="preserve">Fall
Postoperative Histologie 
</t>
    </r>
    <r>
      <rPr>
        <b/>
        <sz val="8"/>
        <rFont val="Arial"/>
        <family val="2"/>
      </rPr>
      <t>pathologisches TNM - pT</t>
    </r>
    <r>
      <rPr>
        <sz val="8"/>
        <rFont val="Arial"/>
        <family val="2"/>
      </rPr>
      <t xml:space="preserve"> </t>
    </r>
  </si>
  <si>
    <r>
      <t xml:space="preserve">Fall
Postoperative Histologie 
</t>
    </r>
    <r>
      <rPr>
        <b/>
        <sz val="8"/>
        <rFont val="Arial"/>
        <family val="2"/>
      </rPr>
      <t>pathologisches TNM - pN</t>
    </r>
  </si>
  <si>
    <r>
      <t xml:space="preserve">Fall
Postoperative Histologie 
</t>
    </r>
    <r>
      <rPr>
        <b/>
        <sz val="8"/>
        <rFont val="Arial"/>
        <family val="2"/>
      </rPr>
      <t>pathologisches TNM - pM</t>
    </r>
  </si>
  <si>
    <r>
      <t xml:space="preserve">Fall
Postoperative Histologie 
</t>
    </r>
    <r>
      <rPr>
        <b/>
        <sz val="8"/>
        <color indexed="8"/>
        <rFont val="Arial"/>
        <family val="2"/>
      </rPr>
      <t xml:space="preserve">Gleason-Score Wert 1 </t>
    </r>
  </si>
  <si>
    <r>
      <t xml:space="preserve">Fall
Postoperative Histologie  
</t>
    </r>
    <r>
      <rPr>
        <b/>
        <sz val="8"/>
        <color indexed="8"/>
        <rFont val="Arial"/>
        <family val="2"/>
      </rPr>
      <t>Gleason-Score Wert 2</t>
    </r>
  </si>
  <si>
    <r>
      <t xml:space="preserve">Fall
Strahlentherapie 
</t>
    </r>
    <r>
      <rPr>
        <b/>
        <sz val="8"/>
        <rFont val="Arial"/>
        <family val="2"/>
      </rPr>
      <t>Art</t>
    </r>
  </si>
  <si>
    <r>
      <t xml:space="preserve">Fall
Strahlentherapie 
</t>
    </r>
    <r>
      <rPr>
        <b/>
        <sz val="8"/>
        <rFont val="Arial"/>
        <family val="2"/>
      </rPr>
      <t>Therapiezeitpunkt</t>
    </r>
  </si>
  <si>
    <r>
      <t xml:space="preserve">Fall
Strahlentherapie 
</t>
    </r>
    <r>
      <rPr>
        <b/>
        <sz val="8"/>
        <rFont val="Arial"/>
        <family val="2"/>
      </rPr>
      <t>Therapieintention</t>
    </r>
  </si>
  <si>
    <r>
      <t xml:space="preserve">Fall
Strahlentherapie 
</t>
    </r>
    <r>
      <rPr>
        <b/>
        <sz val="8"/>
        <rFont val="Arial"/>
        <family val="2"/>
      </rPr>
      <t>Gesamtdosis in Gray</t>
    </r>
  </si>
  <si>
    <r>
      <t xml:space="preserve">Fall
Strahlentherapie 
</t>
    </r>
    <r>
      <rPr>
        <b/>
        <sz val="8"/>
        <rFont val="Arial"/>
        <family val="2"/>
      </rPr>
      <t>Einzeldosis in Gray</t>
    </r>
  </si>
  <si>
    <r>
      <t xml:space="preserve">Fall
Strahlentherapie 
</t>
    </r>
    <r>
      <rPr>
        <b/>
        <sz val="8"/>
        <rFont val="Arial"/>
        <family val="2"/>
      </rPr>
      <t>Ende</t>
    </r>
  </si>
  <si>
    <r>
      <t xml:space="preserve">Fall
Follow-Up
</t>
    </r>
    <r>
      <rPr>
        <b/>
        <sz val="8"/>
        <rFont val="Arial"/>
        <family val="2"/>
      </rPr>
      <t>Datum</t>
    </r>
  </si>
  <si>
    <r>
      <t xml:space="preserve">Fall
Follow-Up
</t>
    </r>
    <r>
      <rPr>
        <b/>
        <sz val="8"/>
        <rFont val="Arial"/>
        <family val="2"/>
      </rPr>
      <t>Vitalstatus</t>
    </r>
  </si>
  <si>
    <r>
      <t xml:space="preserve">Fall
Follow-Up
</t>
    </r>
    <r>
      <rPr>
        <b/>
        <sz val="8"/>
        <rFont val="Arial"/>
        <family val="2"/>
      </rPr>
      <t>PSA-Wert</t>
    </r>
  </si>
  <si>
    <r>
      <t xml:space="preserve">Fall
Follow-Up
</t>
    </r>
    <r>
      <rPr>
        <b/>
        <sz val="8"/>
        <color indexed="8"/>
        <rFont val="Arial"/>
        <family val="2"/>
      </rPr>
      <t>Tumorstatus lokal (Lokalrezidiv)</t>
    </r>
    <r>
      <rPr>
        <sz val="8"/>
        <color indexed="8"/>
        <rFont val="Arial"/>
        <family val="2"/>
      </rPr>
      <t xml:space="preserve">
</t>
    </r>
  </si>
  <si>
    <r>
      <t xml:space="preserve">Fall
Follow-Up
</t>
    </r>
    <r>
      <rPr>
        <b/>
        <sz val="8"/>
        <color indexed="8"/>
        <rFont val="Arial"/>
        <family val="2"/>
      </rPr>
      <t>Diagnose eines Biochemischen Rezidivs</t>
    </r>
    <r>
      <rPr>
        <sz val="8"/>
        <color indexed="8"/>
        <rFont val="Arial"/>
        <family val="2"/>
      </rPr>
      <t xml:space="preserve">
</t>
    </r>
  </si>
  <si>
    <r>
      <t xml:space="preserve">Fall
Follow-Up
</t>
    </r>
    <r>
      <rPr>
        <b/>
        <sz val="8"/>
        <color indexed="8"/>
        <rFont val="Arial"/>
        <family val="2"/>
      </rPr>
      <t>Fernmetastasen</t>
    </r>
  </si>
  <si>
    <r>
      <t xml:space="preserve">Fall
Follow-Up
</t>
    </r>
    <r>
      <rPr>
        <b/>
        <sz val="8"/>
        <color indexed="8"/>
        <rFont val="Arial"/>
        <family val="2"/>
      </rPr>
      <t>Tumorstatus gesamt</t>
    </r>
    <r>
      <rPr>
        <sz val="8"/>
        <color indexed="8"/>
        <rFont val="Arial"/>
        <family val="2"/>
      </rPr>
      <t xml:space="preserve">
</t>
    </r>
  </si>
  <si>
    <r>
      <t xml:space="preserve">Fall
Follow-Up
</t>
    </r>
    <r>
      <rPr>
        <b/>
        <sz val="8"/>
        <color indexed="8"/>
        <rFont val="Arial"/>
        <family val="2"/>
      </rPr>
      <t>Zweittumor</t>
    </r>
  </si>
  <si>
    <r>
      <t xml:space="preserve">Case
Follow-Up
</t>
    </r>
    <r>
      <rPr>
        <b/>
        <sz val="8"/>
        <color indexed="8"/>
        <rFont val="Arial"/>
        <family val="2"/>
      </rPr>
      <t>Secondary tumour</t>
    </r>
  </si>
  <si>
    <r>
      <t xml:space="preserve">Case
Follow-Up
</t>
    </r>
    <r>
      <rPr>
        <b/>
        <sz val="8"/>
        <color indexed="8"/>
        <rFont val="Arial"/>
        <family val="2"/>
      </rPr>
      <t>Tumour status</t>
    </r>
    <r>
      <rPr>
        <sz val="8"/>
        <color indexed="8"/>
        <rFont val="Arial"/>
        <family val="2"/>
      </rPr>
      <t xml:space="preserve">
</t>
    </r>
  </si>
  <si>
    <r>
      <t>Case
Follow-Up
M</t>
    </r>
    <r>
      <rPr>
        <b/>
        <sz val="8"/>
        <color indexed="8"/>
        <rFont val="Arial"/>
        <family val="2"/>
      </rPr>
      <t>etastasis</t>
    </r>
  </si>
  <si>
    <r>
      <t xml:space="preserve">Case
Follow-Up
</t>
    </r>
    <r>
      <rPr>
        <b/>
        <sz val="8"/>
        <color indexed="8"/>
        <rFont val="Arial"/>
        <family val="2"/>
      </rPr>
      <t>Biochemical recurrence</t>
    </r>
    <r>
      <rPr>
        <sz val="8"/>
        <color indexed="8"/>
        <rFont val="Arial"/>
        <family val="2"/>
      </rPr>
      <t xml:space="preserve">
</t>
    </r>
  </si>
  <si>
    <r>
      <t xml:space="preserve">Case
Follow-Up
</t>
    </r>
    <r>
      <rPr>
        <b/>
        <sz val="8"/>
        <color indexed="8"/>
        <rFont val="Arial"/>
        <family val="2"/>
      </rPr>
      <t>Local recurrence</t>
    </r>
    <r>
      <rPr>
        <sz val="8"/>
        <color indexed="8"/>
        <rFont val="Arial"/>
        <family val="2"/>
      </rPr>
      <t xml:space="preserve">
</t>
    </r>
  </si>
  <si>
    <r>
      <t xml:space="preserve">Case
Follow-Up
</t>
    </r>
    <r>
      <rPr>
        <b/>
        <sz val="8"/>
        <rFont val="Arial"/>
        <family val="2"/>
      </rPr>
      <t>PSA Value</t>
    </r>
  </si>
  <si>
    <r>
      <t xml:space="preserve">Case
Follow-Up
</t>
    </r>
    <r>
      <rPr>
        <b/>
        <sz val="8"/>
        <rFont val="Arial"/>
        <family val="2"/>
      </rPr>
      <t>Life status</t>
    </r>
  </si>
  <si>
    <r>
      <t xml:space="preserve">Case
Follow-Up
</t>
    </r>
    <r>
      <rPr>
        <b/>
        <sz val="8"/>
        <rFont val="Arial"/>
        <family val="2"/>
      </rPr>
      <t>Date</t>
    </r>
  </si>
  <si>
    <r>
      <t xml:space="preserve">Case
Radiotherapy
</t>
    </r>
    <r>
      <rPr>
        <b/>
        <sz val="8"/>
        <rFont val="Arial"/>
        <family val="2"/>
      </rPr>
      <t>End</t>
    </r>
  </si>
  <si>
    <r>
      <t xml:space="preserve">Case
Radiotherapy
</t>
    </r>
    <r>
      <rPr>
        <b/>
        <sz val="8"/>
        <rFont val="Arial"/>
        <family val="2"/>
      </rPr>
      <t>Dose per fraction</t>
    </r>
  </si>
  <si>
    <r>
      <t xml:space="preserve">Case
Case Information
</t>
    </r>
    <r>
      <rPr>
        <b/>
        <sz val="8"/>
        <rFont val="Arial"/>
        <family val="2"/>
      </rPr>
      <t>Center-case</t>
    </r>
  </si>
  <si>
    <r>
      <t xml:space="preserve">Case
Case Information
</t>
    </r>
    <r>
      <rPr>
        <b/>
        <sz val="8"/>
        <rFont val="Arial"/>
        <family val="2"/>
      </rPr>
      <t>Primary Tumour</t>
    </r>
  </si>
  <si>
    <r>
      <t xml:space="preserve">Case
Case Information
</t>
    </r>
    <r>
      <rPr>
        <b/>
        <sz val="8"/>
        <rFont val="Arial"/>
        <family val="2"/>
      </rPr>
      <t>Comorbidities</t>
    </r>
  </si>
  <si>
    <r>
      <t xml:space="preserve">Case
Case Information
</t>
    </r>
    <r>
      <rPr>
        <b/>
        <sz val="8"/>
        <rFont val="Arial"/>
        <family val="2"/>
      </rPr>
      <t>Patient introduced by</t>
    </r>
  </si>
  <si>
    <r>
      <t xml:space="preserve">Case
Case Information
</t>
    </r>
    <r>
      <rPr>
        <b/>
        <sz val="8"/>
        <rFont val="Arial"/>
        <family val="2"/>
      </rPr>
      <t>Date patient included in trial</t>
    </r>
  </si>
  <si>
    <r>
      <t xml:space="preserve">Case
Diagnosis
</t>
    </r>
    <r>
      <rPr>
        <b/>
        <sz val="8"/>
        <color theme="1"/>
        <rFont val="Arial"/>
        <family val="2"/>
      </rPr>
      <t>Date of Diagnosis</t>
    </r>
    <r>
      <rPr>
        <sz val="8"/>
        <color theme="1"/>
        <rFont val="Arial"/>
        <family val="2"/>
      </rPr>
      <t xml:space="preserve">
</t>
    </r>
  </si>
  <si>
    <r>
      <t xml:space="preserve">Case
Diagnosis
</t>
    </r>
    <r>
      <rPr>
        <b/>
        <sz val="8"/>
        <rFont val="Arial"/>
        <family val="2"/>
      </rPr>
      <t>International Classification of Diseases (ICD-10)</t>
    </r>
    <r>
      <rPr>
        <sz val="8"/>
        <rFont val="Arial"/>
        <family val="2"/>
      </rPr>
      <t xml:space="preserve">
</t>
    </r>
  </si>
  <si>
    <r>
      <t xml:space="preserve">Case
Diagnosis
</t>
    </r>
    <r>
      <rPr>
        <b/>
        <sz val="8"/>
        <rFont val="Arial"/>
        <family val="2"/>
      </rPr>
      <t>Basis of Diagnosis</t>
    </r>
  </si>
  <si>
    <r>
      <t xml:space="preserve">Case
Diagnosis
</t>
    </r>
    <r>
      <rPr>
        <b/>
        <sz val="8"/>
        <rFont val="Arial"/>
        <family val="2"/>
      </rPr>
      <t>PSA level</t>
    </r>
    <r>
      <rPr>
        <sz val="8"/>
        <rFont val="Arial"/>
        <family val="2"/>
      </rPr>
      <t xml:space="preserve">
</t>
    </r>
  </si>
  <si>
    <r>
      <t xml:space="preserve">Case
Diagnosis
</t>
    </r>
    <r>
      <rPr>
        <b/>
        <sz val="8"/>
        <rFont val="Arial"/>
        <family val="2"/>
      </rPr>
      <t>Clinical stage cT-category</t>
    </r>
  </si>
  <si>
    <r>
      <t xml:space="preserve">Case
Diagnosis
</t>
    </r>
    <r>
      <rPr>
        <b/>
        <sz val="8"/>
        <rFont val="Arial"/>
        <family val="2"/>
      </rPr>
      <t>Clinical stage cN-category</t>
    </r>
  </si>
  <si>
    <r>
      <t xml:space="preserve">Case
Diagnosis
</t>
    </r>
    <r>
      <rPr>
        <b/>
        <sz val="8"/>
        <rFont val="Arial"/>
        <family val="2"/>
      </rPr>
      <t>Clinical stage cM-category</t>
    </r>
  </si>
  <si>
    <r>
      <t xml:space="preserve">Case
Diagnosis
</t>
    </r>
    <r>
      <rPr>
        <b/>
        <sz val="8"/>
        <rFont val="Arial"/>
        <family val="2"/>
      </rPr>
      <t>Number of biopsy cores taken</t>
    </r>
  </si>
  <si>
    <r>
      <t xml:space="preserve">Case
Diagnosis
</t>
    </r>
    <r>
      <rPr>
        <b/>
        <sz val="8"/>
        <rFont val="Arial"/>
        <family val="2"/>
      </rPr>
      <t>Number of biopsy cores involved</t>
    </r>
  </si>
  <si>
    <r>
      <t xml:space="preserve">Case
Diagnosis
</t>
    </r>
    <r>
      <rPr>
        <b/>
        <sz val="8"/>
        <rFont val="Arial"/>
        <family val="2"/>
      </rPr>
      <t>Greatest percentage involvement</t>
    </r>
  </si>
  <si>
    <r>
      <t>Case
Diagnosis</t>
    </r>
    <r>
      <rPr>
        <b/>
        <sz val="8"/>
        <color indexed="8"/>
        <rFont val="Arial"/>
        <family val="2"/>
      </rPr>
      <t xml:space="preserve">
Gleason score 1 </t>
    </r>
  </si>
  <si>
    <r>
      <t>Case
Diagnosis</t>
    </r>
    <r>
      <rPr>
        <b/>
        <sz val="8"/>
        <color indexed="8"/>
        <rFont val="Arial"/>
        <family val="2"/>
      </rPr>
      <t xml:space="preserve">
Gleason score 2</t>
    </r>
    <r>
      <rPr>
        <sz val="11"/>
        <color theme="1"/>
        <rFont val="Calibri"/>
        <family val="2"/>
        <scheme val="minor"/>
      </rPr>
      <t/>
    </r>
  </si>
  <si>
    <r>
      <t xml:space="preserve">Case
Tumour board
</t>
    </r>
    <r>
      <rPr>
        <b/>
        <sz val="8"/>
        <rFont val="Arial"/>
        <family val="2"/>
      </rPr>
      <t>Date</t>
    </r>
  </si>
  <si>
    <r>
      <t>Case
Tumour board</t>
    </r>
    <r>
      <rPr>
        <b/>
        <strike/>
        <sz val="8"/>
        <rFont val="Arial"/>
        <family val="2"/>
      </rPr>
      <t xml:space="preserve">
</t>
    </r>
    <r>
      <rPr>
        <b/>
        <sz val="8"/>
        <rFont val="Arial"/>
        <family val="2"/>
      </rPr>
      <t>Time</t>
    </r>
  </si>
  <si>
    <r>
      <t xml:space="preserve">Case
Surgery
</t>
    </r>
    <r>
      <rPr>
        <b/>
        <sz val="8"/>
        <rFont val="Arial"/>
        <family val="2"/>
      </rPr>
      <t>Date</t>
    </r>
  </si>
  <si>
    <r>
      <t xml:space="preserve">Case
Surgery
</t>
    </r>
    <r>
      <rPr>
        <b/>
        <sz val="8"/>
        <rFont val="Arial"/>
        <family val="2"/>
      </rPr>
      <t>Type of surgery</t>
    </r>
  </si>
  <si>
    <r>
      <t xml:space="preserve">Case
Surgery
</t>
    </r>
    <r>
      <rPr>
        <b/>
        <sz val="8"/>
        <rFont val="Arial"/>
        <family val="2"/>
      </rPr>
      <t>Surgical method</t>
    </r>
  </si>
  <si>
    <r>
      <t xml:space="preserve">Case
Surgery
</t>
    </r>
    <r>
      <rPr>
        <b/>
        <sz val="8"/>
        <rFont val="Arial"/>
        <family val="2"/>
      </rPr>
      <t>Nerve-sparing surgery</t>
    </r>
  </si>
  <si>
    <r>
      <t>Case
Surgery course</t>
    </r>
    <r>
      <rPr>
        <b/>
        <sz val="8"/>
        <rFont val="Arial"/>
        <family val="2"/>
      </rPr>
      <t xml:space="preserve">
Revision surgery</t>
    </r>
  </si>
  <si>
    <r>
      <t xml:space="preserve">Case
Surgery course
</t>
    </r>
    <r>
      <rPr>
        <b/>
        <sz val="8"/>
        <rFont val="Arial"/>
        <family val="2"/>
      </rPr>
      <t>Clavien Dindo maximal grade</t>
    </r>
  </si>
  <si>
    <r>
      <t xml:space="preserve">Case
Postoperative histology
</t>
    </r>
    <r>
      <rPr>
        <b/>
        <sz val="8"/>
        <rFont val="Arial"/>
        <family val="2"/>
      </rPr>
      <t>Incidental finding</t>
    </r>
  </si>
  <si>
    <r>
      <t xml:space="preserve">Case
Postoperative histology
</t>
    </r>
    <r>
      <rPr>
        <b/>
        <sz val="8"/>
        <rFont val="Arial"/>
        <family val="2"/>
      </rPr>
      <t>pathological Stage pT</t>
    </r>
  </si>
  <si>
    <r>
      <t xml:space="preserve">Case
Postoperative histology
</t>
    </r>
    <r>
      <rPr>
        <b/>
        <sz val="8"/>
        <rFont val="Arial"/>
        <family val="2"/>
      </rPr>
      <t>pathological Stage pN</t>
    </r>
  </si>
  <si>
    <r>
      <t xml:space="preserve">Case
Postoperative histology
</t>
    </r>
    <r>
      <rPr>
        <b/>
        <sz val="8"/>
        <rFont val="Arial"/>
        <family val="2"/>
      </rPr>
      <t>pathological Stage pM</t>
    </r>
  </si>
  <si>
    <r>
      <t xml:space="preserve">Case
Postoperative histology
</t>
    </r>
    <r>
      <rPr>
        <b/>
        <sz val="8"/>
        <color indexed="8"/>
        <rFont val="Arial"/>
        <family val="2"/>
      </rPr>
      <t xml:space="preserve">Gleason score 1 </t>
    </r>
  </si>
  <si>
    <r>
      <t xml:space="preserve">Case
Postoperative histology
</t>
    </r>
    <r>
      <rPr>
        <b/>
        <sz val="8"/>
        <color indexed="8"/>
        <rFont val="Arial"/>
        <family val="2"/>
      </rPr>
      <t>Gleason score 2</t>
    </r>
  </si>
  <si>
    <r>
      <t xml:space="preserve">Case
Radiotherapy
</t>
    </r>
    <r>
      <rPr>
        <b/>
        <sz val="8"/>
        <rFont val="Arial"/>
        <family val="2"/>
      </rPr>
      <t>Type</t>
    </r>
  </si>
  <si>
    <r>
      <t xml:space="preserve">Case
Radiotherapy
</t>
    </r>
    <r>
      <rPr>
        <b/>
        <sz val="8"/>
        <rFont val="Arial"/>
        <family val="2"/>
      </rPr>
      <t>Time</t>
    </r>
  </si>
  <si>
    <r>
      <t xml:space="preserve">Case
Radiotherapy
</t>
    </r>
    <r>
      <rPr>
        <b/>
        <sz val="8"/>
        <rFont val="Arial"/>
        <family val="2"/>
      </rPr>
      <t>Intent</t>
    </r>
  </si>
  <si>
    <r>
      <t xml:space="preserve">Case
Radiotherapy
</t>
    </r>
    <r>
      <rPr>
        <b/>
        <sz val="8"/>
        <rFont val="Arial"/>
        <family val="2"/>
      </rPr>
      <t>Total radiation dose</t>
    </r>
  </si>
  <si>
    <t>Most recent PSA value before histological diagnosis</t>
  </si>
  <si>
    <r>
      <t xml:space="preserve">Fall
Operation 
</t>
    </r>
    <r>
      <rPr>
        <b/>
        <sz val="8"/>
        <rFont val="Arial"/>
        <family val="2"/>
      </rPr>
      <t>Lymphadenektomie</t>
    </r>
  </si>
  <si>
    <r>
      <t xml:space="preserve">Case
Surgery
</t>
    </r>
    <r>
      <rPr>
        <b/>
        <sz val="8"/>
        <rFont val="Arial"/>
        <family val="2"/>
      </rPr>
      <t>Lymphadenectomy</t>
    </r>
  </si>
  <si>
    <t>Allgemein</t>
  </si>
  <si>
    <t>Allgemein | ICHOM</t>
  </si>
  <si>
    <t>Abgleich Kennzahlen</t>
  </si>
  <si>
    <t>Basisdaten</t>
  </si>
  <si>
    <t>Allgeiein | IICHOM</t>
  </si>
  <si>
    <t>Basisdaten | ICHOM</t>
  </si>
  <si>
    <t>Bereich der Komplikation mit maximalem Grad. Zum Bereich Subvesikale Obstruktionen gehört: Blasenhalsobstruktion, Harnverhalt, Harnröhrenstriktur, Obstruktion der Prostata, Anastomosenstriktur</t>
  </si>
  <si>
    <r>
      <t>CH = Chemotherapie
HO = Hormontherapie</t>
    </r>
    <r>
      <rPr>
        <sz val="8"/>
        <color indexed="8"/>
        <rFont val="Arial"/>
        <family val="2"/>
      </rPr>
      <t xml:space="preserve">
IM = Immun- und Antikörpertherapie
KM = Knochenmarktransplantation
WS = Wait and see
AS = Active Surveillance
ZS = Zielgerichtete Substanzen
SO = Sonstiges
Mehrfachangaben möglich</t>
    </r>
  </si>
  <si>
    <t>EQ | ICHOM</t>
  </si>
  <si>
    <t>EQ</t>
  </si>
  <si>
    <r>
      <t xml:space="preserve">Info XML
</t>
    </r>
    <r>
      <rPr>
        <b/>
        <sz val="8"/>
        <rFont val="Arial"/>
        <family val="2"/>
      </rPr>
      <t>Datum Generierung XML</t>
    </r>
  </si>
  <si>
    <r>
      <t xml:space="preserve">Info XML
</t>
    </r>
    <r>
      <rPr>
        <b/>
        <sz val="8"/>
        <rFont val="Arial"/>
        <family val="2"/>
      </rPr>
      <t>Zentrums-ID</t>
    </r>
  </si>
  <si>
    <t>0 - 21</t>
  </si>
  <si>
    <r>
      <t xml:space="preserve">Fall
Postoperative Histologie 
</t>
    </r>
    <r>
      <rPr>
        <b/>
        <sz val="8"/>
        <rFont val="Arial"/>
        <family val="2"/>
      </rPr>
      <t>Anzahl der untersuchten Lymphknoten</t>
    </r>
  </si>
  <si>
    <r>
      <t xml:space="preserve">Fall
Postoperative Histologie 
</t>
    </r>
    <r>
      <rPr>
        <b/>
        <sz val="8"/>
        <rFont val="Arial"/>
        <family val="2"/>
      </rPr>
      <t>Anzahl der maligne befallenen Lymphknoten</t>
    </r>
  </si>
  <si>
    <r>
      <t xml:space="preserve">Case
Postoperative histology
</t>
    </r>
    <r>
      <rPr>
        <b/>
        <sz val="8"/>
        <rFont val="Arial"/>
        <family val="2"/>
      </rPr>
      <t>Number of removed lymph nodes</t>
    </r>
  </si>
  <si>
    <r>
      <t xml:space="preserve">Case
Postoperative histology
</t>
    </r>
    <r>
      <rPr>
        <b/>
        <sz val="8"/>
        <rFont val="Arial"/>
        <family val="2"/>
      </rPr>
      <t>Number of involved lymph nodes</t>
    </r>
  </si>
  <si>
    <r>
      <t xml:space="preserve">Fall
Postoperative Histologie 
</t>
    </r>
    <r>
      <rPr>
        <b/>
        <sz val="8"/>
        <rFont val="Arial"/>
        <family val="2"/>
      </rPr>
      <t>Residualstatus lokal</t>
    </r>
  </si>
  <si>
    <r>
      <t xml:space="preserve">Fall
Postoperative Histologie 
</t>
    </r>
    <r>
      <rPr>
        <b/>
        <sz val="8"/>
        <rFont val="Arial"/>
        <family val="2"/>
      </rPr>
      <t>Resektionsrand</t>
    </r>
  </si>
  <si>
    <r>
      <t xml:space="preserve">Case
Postoperative histology
</t>
    </r>
    <r>
      <rPr>
        <b/>
        <sz val="8"/>
        <rFont val="Arial"/>
        <family val="2"/>
      </rPr>
      <t>Margin status</t>
    </r>
  </si>
  <si>
    <r>
      <t xml:space="preserve">Patient
Operation
Residualstatus
</t>
    </r>
    <r>
      <rPr>
        <b/>
        <sz val="8"/>
        <rFont val="Arial"/>
        <family val="2"/>
      </rPr>
      <t>Lokale_Beurteilung_Residualstatus</t>
    </r>
  </si>
  <si>
    <r>
      <t xml:space="preserve">Case
Postoperative histology
</t>
    </r>
    <r>
      <rPr>
        <b/>
        <sz val="8"/>
        <rFont val="Calibri"/>
        <family val="2"/>
      </rPr>
      <t>Margin status</t>
    </r>
  </si>
  <si>
    <t>Beginndatum der Strahlentherapie. Egal, ob es sich um eine perkutane oder Brachytherapie handelt.</t>
  </si>
  <si>
    <r>
      <t xml:space="preserve">Fall
Strahlentherapie 
</t>
    </r>
    <r>
      <rPr>
        <b/>
        <sz val="8"/>
        <rFont val="Arial"/>
        <family val="2"/>
      </rPr>
      <t>Beginn / Durchführung</t>
    </r>
  </si>
  <si>
    <t>Therapie</t>
  </si>
  <si>
    <r>
      <t xml:space="preserve">Fall
Therapie
</t>
    </r>
    <r>
      <rPr>
        <b/>
        <sz val="8"/>
        <rFont val="Arial"/>
        <family val="2"/>
      </rPr>
      <t>Therapiezeitpunkt</t>
    </r>
  </si>
  <si>
    <r>
      <t xml:space="preserve">Fall
Therapie
</t>
    </r>
    <r>
      <rPr>
        <b/>
        <sz val="8"/>
        <rFont val="Arial"/>
        <family val="2"/>
      </rPr>
      <t>Beginn</t>
    </r>
  </si>
  <si>
    <r>
      <t xml:space="preserve">Fall
Therapie
</t>
    </r>
    <r>
      <rPr>
        <b/>
        <sz val="8"/>
        <rFont val="Arial"/>
        <family val="2"/>
      </rPr>
      <t>Ende</t>
    </r>
  </si>
  <si>
    <r>
      <t xml:space="preserve">Fall
Therapie
</t>
    </r>
    <r>
      <rPr>
        <b/>
        <sz val="8"/>
        <rFont val="Arial"/>
        <family val="2"/>
      </rPr>
      <t>Art</t>
    </r>
  </si>
  <si>
    <t>Treatment</t>
  </si>
  <si>
    <r>
      <t xml:space="preserve">Case
Treatment
</t>
    </r>
    <r>
      <rPr>
        <b/>
        <sz val="8"/>
        <rFont val="Arial"/>
        <family val="2"/>
      </rPr>
      <t>Type</t>
    </r>
  </si>
  <si>
    <r>
      <t xml:space="preserve">Case
Treatment
</t>
    </r>
    <r>
      <rPr>
        <b/>
        <sz val="8"/>
        <rFont val="Arial"/>
        <family val="2"/>
      </rPr>
      <t>Time</t>
    </r>
  </si>
  <si>
    <r>
      <t xml:space="preserve">Case
Treatment
</t>
    </r>
    <r>
      <rPr>
        <b/>
        <sz val="8"/>
        <rFont val="Arial"/>
        <family val="2"/>
      </rPr>
      <t>Initiation</t>
    </r>
  </si>
  <si>
    <r>
      <t xml:space="preserve">Case
Treatment
</t>
    </r>
    <r>
      <rPr>
        <b/>
        <sz val="8"/>
        <rFont val="Arial"/>
        <family val="2"/>
      </rPr>
      <t>End</t>
    </r>
  </si>
  <si>
    <t>B11</t>
  </si>
  <si>
    <t>0 - 25</t>
  </si>
  <si>
    <r>
      <t xml:space="preserve">Ergebnis der Patietenbefragung:
Wie würden Sie insgesamt Ihre </t>
    </r>
    <r>
      <rPr>
        <u/>
        <sz val="8"/>
        <color theme="1"/>
        <rFont val="Arial"/>
        <family val="2"/>
      </rPr>
      <t>Lebensqualität</t>
    </r>
    <r>
      <rPr>
        <sz val="8"/>
        <color theme="1"/>
        <rFont val="Arial"/>
        <family val="2"/>
      </rPr>
      <t xml:space="preserve"> während der letzten Woche einschätzen?</t>
    </r>
  </si>
  <si>
    <r>
      <t xml:space="preserve">Ergebnis der Patietenbefragung:
Wie würden Sie insgesamt Ihren </t>
    </r>
    <r>
      <rPr>
        <u/>
        <sz val="8"/>
        <color theme="1"/>
        <rFont val="Arial"/>
        <family val="2"/>
      </rPr>
      <t>Gesundheitszustand</t>
    </r>
    <r>
      <rPr>
        <sz val="8"/>
        <color theme="1"/>
        <rFont val="Arial"/>
        <family val="2"/>
      </rPr>
      <t xml:space="preserve"> während der letzten Woche einschätzen?</t>
    </r>
  </si>
  <si>
    <t>ICIQ-Score der Patientenbefragung</t>
  </si>
  <si>
    <t>IIEF-Score der Patientenbefragung</t>
  </si>
  <si>
    <t>Ergebnis der Patietenbefragung.</t>
  </si>
  <si>
    <t>Zu welchem Zeitpunkt der Fragebogen ausgegeben bzw. beantwortet wurde.</t>
  </si>
  <si>
    <t>Datum an welchem der Fragebogen vom Patienten ausgefüllt bzw. an den Patienten ausgegeben wurde.</t>
  </si>
  <si>
    <t>Patientenbefragung</t>
  </si>
  <si>
    <r>
      <t xml:space="preserve">Case
Radiotherapy
</t>
    </r>
    <r>
      <rPr>
        <b/>
        <sz val="8"/>
        <rFont val="Arial"/>
        <family val="2"/>
      </rPr>
      <t xml:space="preserve">Initiation </t>
    </r>
  </si>
  <si>
    <r>
      <t xml:space="preserve">Stammdaten
</t>
    </r>
    <r>
      <rPr>
        <b/>
        <sz val="8"/>
        <color indexed="8"/>
        <rFont val="Arial"/>
        <family val="2"/>
      </rPr>
      <t>Patienten-Postleitzahl</t>
    </r>
  </si>
  <si>
    <t>keine Einschränkung
(je nach Land ist die Struktur unterschiedlich)</t>
  </si>
  <si>
    <t>Aktuelle Postleitzahl des (Haupt-)Wohnort der Patientin. Die Postleitzahl wird zur eindeutigen Zuordnung der Patientin zu einer Region benötigt.</t>
  </si>
  <si>
    <r>
      <t xml:space="preserve">Basic Information
</t>
    </r>
    <r>
      <rPr>
        <b/>
        <sz val="8"/>
        <rFont val="Arial"/>
        <family val="2"/>
      </rPr>
      <t>Patient zipcode</t>
    </r>
  </si>
  <si>
    <r>
      <t xml:space="preserve">Patient 
Patienten Stammdaten 
Adresse </t>
    </r>
    <r>
      <rPr>
        <b/>
        <sz val="8"/>
        <color theme="1"/>
        <rFont val="Arial"/>
        <family val="2"/>
      </rPr>
      <t xml:space="preserve"> 
Patienten_PLZ</t>
    </r>
  </si>
  <si>
    <t>Ausschließlich Postleitzahlen, je nach Land ist die Struktur unterschiedlich</t>
  </si>
  <si>
    <t>Letzter PSA-Wert vor der Biopsie</t>
  </si>
  <si>
    <r>
      <t xml:space="preserve">Case
Questionnaire
</t>
    </r>
    <r>
      <rPr>
        <b/>
        <sz val="8"/>
        <rFont val="Arial"/>
        <family val="2"/>
      </rPr>
      <t>Date</t>
    </r>
  </si>
  <si>
    <r>
      <t xml:space="preserve">Case
Questionnaire
</t>
    </r>
    <r>
      <rPr>
        <b/>
        <sz val="8"/>
        <rFont val="Arial"/>
        <family val="2"/>
      </rPr>
      <t>Time</t>
    </r>
  </si>
  <si>
    <r>
      <t xml:space="preserve">Case
Questionnaire
</t>
    </r>
    <r>
      <rPr>
        <b/>
        <sz val="8"/>
        <rFont val="Arial"/>
        <family val="2"/>
      </rPr>
      <t xml:space="preserve">PSA-Value
</t>
    </r>
  </si>
  <si>
    <r>
      <t xml:space="preserve">Case
Questionnaire
</t>
    </r>
    <r>
      <rPr>
        <b/>
        <sz val="8"/>
        <rFont val="Arial"/>
        <family val="2"/>
      </rPr>
      <t>Date of PSA-Value</t>
    </r>
    <r>
      <rPr>
        <sz val="8"/>
        <rFont val="Arial"/>
        <family val="2"/>
      </rPr>
      <t xml:space="preserve">
</t>
    </r>
  </si>
  <si>
    <r>
      <t>Case
Questionnaire
Q</t>
    </r>
    <r>
      <rPr>
        <b/>
        <sz val="8"/>
        <rFont val="Arial"/>
        <family val="2"/>
      </rPr>
      <t>uality of Life</t>
    </r>
  </si>
  <si>
    <r>
      <t xml:space="preserve">Case
Questionnaire
</t>
    </r>
    <r>
      <rPr>
        <b/>
        <sz val="8"/>
        <rFont val="Arial"/>
        <family val="2"/>
      </rPr>
      <t>State of Health</t>
    </r>
    <r>
      <rPr>
        <sz val="8"/>
        <rFont val="Arial"/>
        <family val="2"/>
      </rPr>
      <t xml:space="preserve">
</t>
    </r>
  </si>
  <si>
    <r>
      <t xml:space="preserve">Case
Questionnaire
</t>
    </r>
    <r>
      <rPr>
        <b/>
        <sz val="8"/>
        <rFont val="Arial"/>
        <family val="2"/>
      </rPr>
      <t>ICIQ-Score</t>
    </r>
  </si>
  <si>
    <r>
      <t xml:space="preserve">Case
Questionnaire
</t>
    </r>
    <r>
      <rPr>
        <b/>
        <sz val="8"/>
        <rFont val="Arial"/>
        <family val="2"/>
      </rPr>
      <t>IIEF-Score</t>
    </r>
  </si>
  <si>
    <t>0 | 1 | 2 | 3 | 4 | 5 | 6 | 7</t>
  </si>
  <si>
    <t>1 | 1 | 2 | 3 | 4 | 5 | 6 | 7</t>
  </si>
  <si>
    <t>Wird im Datensatz nicht benötigt.</t>
  </si>
  <si>
    <r>
      <t xml:space="preserve">Organspezifisches Modul
</t>
    </r>
    <r>
      <rPr>
        <b/>
        <sz val="8"/>
        <color theme="1"/>
        <rFont val="Arial"/>
        <family val="2"/>
      </rPr>
      <t>Datum</t>
    </r>
    <r>
      <rPr>
        <sz val="8"/>
        <color theme="1"/>
        <rFont val="Arial"/>
        <family val="2"/>
      </rPr>
      <t xml:space="preserve"> </t>
    </r>
    <r>
      <rPr>
        <b/>
        <sz val="8"/>
        <color theme="1"/>
        <rFont val="Arial"/>
        <family val="2"/>
      </rPr>
      <t>PSA-Wert</t>
    </r>
  </si>
  <si>
    <t>P | R | D</t>
  </si>
  <si>
    <t>ADT | WS | AS | CH | IM | OLT | ST | HIFU | CRYO | HYPER | OT</t>
  </si>
  <si>
    <r>
      <t xml:space="preserve">Fall
Fallinformationen
</t>
    </r>
    <r>
      <rPr>
        <b/>
        <sz val="8"/>
        <rFont val="Arial"/>
        <family val="2"/>
      </rPr>
      <t>Datum Vorstellung im Zentrum</t>
    </r>
  </si>
  <si>
    <t>P | R  | D</t>
  </si>
  <si>
    <r>
      <t xml:space="preserve">Organspezifisches Modul
</t>
    </r>
    <r>
      <rPr>
        <b/>
        <sz val="8"/>
        <color theme="1"/>
        <rFont val="Arial"/>
        <family val="2"/>
      </rPr>
      <t>ICIQ</t>
    </r>
  </si>
  <si>
    <r>
      <t xml:space="preserve">Organspezifisches Modul
</t>
    </r>
    <r>
      <rPr>
        <b/>
        <sz val="8"/>
        <color theme="1"/>
        <rFont val="Arial"/>
        <family val="2"/>
      </rPr>
      <t>IIEF</t>
    </r>
  </si>
  <si>
    <t>0 - 21
-1 = unbekannt</t>
  </si>
  <si>
    <t>0 - 25
-1 = unbekannt</t>
  </si>
  <si>
    <r>
      <t xml:space="preserve">Organspezifisches Modul
</t>
    </r>
    <r>
      <rPr>
        <b/>
        <sz val="8"/>
        <color theme="1"/>
        <rFont val="Arial"/>
        <family val="2"/>
      </rPr>
      <t>Datum ICIQ und IIEF</t>
    </r>
  </si>
  <si>
    <t xml:space="preserve">Es wurde der Vitalstatus nicht angegeben. </t>
  </si>
  <si>
    <t>Die Angabe zum lokalenTumorstatus fehlt.</t>
  </si>
  <si>
    <t>Die Angabe ob Fernmetastasen im Follow-Up lokalisiert wurden, fehlt.</t>
  </si>
  <si>
    <t>Die Angabe ob ein Zweittumor diagnostiziert wurden fehlt.</t>
  </si>
  <si>
    <t>Das Diagnosedatum des Tumors liegt nach dem Sterbedatum.</t>
  </si>
  <si>
    <t>Das Beginndatum der Strahlentherapie liegt nach dem Sterbedatum.</t>
  </si>
  <si>
    <t>NI</t>
  </si>
  <si>
    <t>IV</t>
  </si>
  <si>
    <t>Der prätherapeutische T-Status fehlt (TX ist hier nicht zulässig). Die Risikoklassifizierung ist bei diesem Fall nicht möglich.</t>
  </si>
  <si>
    <t>Der prätherapeutische N-Status fehlt (NX ist hier nicht zulässig). Die Risikoklassifizierung ist bei diesem Fall nicht möglich.</t>
  </si>
  <si>
    <t>Der prätherapeutische M-Status fehlt (MX ist hier nicht zulässig). Die Risikoklassifizierung ist bei diesem Fall nicht möglich.</t>
  </si>
  <si>
    <t>RiskPFPSA</t>
  </si>
  <si>
    <t>RiskPFT</t>
  </si>
  <si>
    <t>RiskPFN</t>
  </si>
  <si>
    <t>RiskPFM</t>
  </si>
  <si>
    <t>RiskPFGleason1</t>
  </si>
  <si>
    <t>RiskPFGleason2</t>
  </si>
  <si>
    <t>Introduction</t>
  </si>
  <si>
    <t>Das Feld "prätherapeutischer Gleason-Score Wert 1" ist leer. Die Risikoklassifizierung ist bei diesem Fall nicht möglich.</t>
  </si>
  <si>
    <t>Das Feld "prätherapeutischer Gleason-Score Wert 2" ist leer. Die Risikoklassifizierung ist bei diesem Fall nicht möglich.</t>
  </si>
  <si>
    <t>Psychooncology</t>
  </si>
  <si>
    <t>Socialservice</t>
  </si>
  <si>
    <t>0 | 1 | 2 | 4 | 5 | 6 | 7 | 9</t>
  </si>
  <si>
    <t>BasisDiagnosis</t>
  </si>
  <si>
    <t>Tumourboard</t>
  </si>
  <si>
    <t>OPDate</t>
  </si>
  <si>
    <t xml:space="preserve">Das Datum der Operation fehlt. </t>
  </si>
  <si>
    <t>Lymph</t>
  </si>
  <si>
    <t>Clavien</t>
  </si>
  <si>
    <t>LymphRemoved</t>
  </si>
  <si>
    <t>LymphInvolved</t>
  </si>
  <si>
    <t>RadioTime</t>
  </si>
  <si>
    <t>RadioType</t>
  </si>
  <si>
    <r>
      <t xml:space="preserve">Fall
Strahlentherapie 
</t>
    </r>
    <r>
      <rPr>
        <b/>
        <sz val="8"/>
        <rFont val="Arial"/>
        <family val="2"/>
      </rPr>
      <t>CTC AE Grad</t>
    </r>
  </si>
  <si>
    <t>I | II | III | IV | V | 0</t>
  </si>
  <si>
    <t>CTCDomain</t>
  </si>
  <si>
    <t>SystTime</t>
  </si>
  <si>
    <t>FULife</t>
  </si>
  <si>
    <t>N | R | U</t>
  </si>
  <si>
    <t>N | A | C | D | U</t>
  </si>
  <si>
    <t>N | A | D | U</t>
  </si>
  <si>
    <t>I | II | III | IIIa | IIIb | IV | IVa | IVb | V | III/IV unspecific | 0</t>
  </si>
  <si>
    <t>FULocal</t>
  </si>
  <si>
    <t>CR | PR | NC | P | U</t>
  </si>
  <si>
    <t>A | D | DN | DX</t>
  </si>
  <si>
    <t>FUMetastasis</t>
  </si>
  <si>
    <t>FUSecond</t>
  </si>
  <si>
    <t>FUBio</t>
  </si>
  <si>
    <t xml:space="preserve">Beim Vitalstatus wurde angegeben, dass der Patient verstorben ist aber das Sterbedatum fehlt. </t>
  </si>
  <si>
    <t>D | DN | DX</t>
  </si>
  <si>
    <t>LifeRadiotherapy</t>
  </si>
  <si>
    <t>LifeDiagnosis</t>
  </si>
  <si>
    <t>LifeSystemic</t>
  </si>
  <si>
    <t>LifeStatus</t>
  </si>
  <si>
    <t>DateDeath</t>
  </si>
  <si>
    <t>The data item "most recent PSA value" is missing. Risk classification is not possible for this patient.</t>
  </si>
  <si>
    <t>The clinical cT-category is missing (TX is not acceptable). Risk classification is not possible for this patient.</t>
  </si>
  <si>
    <t>The clinical cN-category is missing (NX is not acceptable). Risk classification is not possible for this patient.</t>
  </si>
  <si>
    <t>The clinical cM-category is missing (MX is not acceptable). Risk classification is not possible for this patient.</t>
  </si>
  <si>
    <t xml:space="preserve">The data item "Date of surgery" is missing. </t>
  </si>
  <si>
    <t>FractionDose</t>
  </si>
  <si>
    <t xml:space="preserve">The data item "life status" is missing. </t>
  </si>
  <si>
    <t xml:space="preserve">The data item "local recurrence" is missing. </t>
  </si>
  <si>
    <t xml:space="preserve">The data item "metastasis" is missing. </t>
  </si>
  <si>
    <t xml:space="preserve">The data item "biochemical recurrence" is missing. </t>
  </si>
  <si>
    <t xml:space="preserve">The data item "secondary tumour" is missing. </t>
  </si>
  <si>
    <t>Date of death before date of diagnosis.</t>
  </si>
  <si>
    <t xml:space="preserve">The information if the patient is still alive or death is missing. </t>
  </si>
  <si>
    <r>
      <t>Es wurde weder der Vitalstatus noch das Sterbedatum angegeben. Falls der Patient lebt ist bei Vitalstatus ein A für lebend zu dokumentieren.</t>
    </r>
    <r>
      <rPr>
        <sz val="8"/>
        <color rgb="FFFF0000"/>
        <rFont val="Arial"/>
        <family val="2"/>
      </rPr>
      <t/>
    </r>
  </si>
  <si>
    <t>The date of death is missing.</t>
  </si>
  <si>
    <t>T1a | T1b | T1c | T2a</t>
  </si>
  <si>
    <t>T2a | T2b | T2c</t>
  </si>
  <si>
    <t>SystInition</t>
  </si>
  <si>
    <t>Das Beginndatum der systemischen / nicht interventionellen Therapie fehlt.</t>
  </si>
  <si>
    <t>T1a | T1b | T1c | T2a | T2b | T2c</t>
  </si>
  <si>
    <r>
      <t xml:space="preserve">Fall
Strahlentherapie </t>
    </r>
    <r>
      <rPr>
        <b/>
        <sz val="8"/>
        <rFont val="Arial"/>
        <family val="2"/>
      </rPr>
      <t>Komplikationen Bereich</t>
    </r>
  </si>
  <si>
    <t xml:space="preserve">I | II | III | IV | V  | 0 (keine Komplikation)
</t>
  </si>
  <si>
    <t>FA | DE | DI | AB | RE | PR | HO | CY | UR | OT | ER | HA | EN | BL | PO | LY | VE | PU | HI | U</t>
  </si>
  <si>
    <t>P = Primary Tumour
R = Recurrence
D = Distant Metastasis</t>
  </si>
  <si>
    <t>1 = Herzkrankheiten
2 = Bluthochdruck
3 = Schmerzen im Bein (schlechte Durchblutung)
4 = Lungenerkrankungen
5 = Diabetes
6 = Nierenleiden
7 = Lebererkrankungen
8 = Probleme verursacht durch einen Schlaganfall
9 = Nervenerkrankungen
10 = Krebsvorerkrankungen (innerhalb der letzten 5 Jahren)
11 = Depressionen
12 = Arthritis
0 = Keine Komorbiditäten / unbekannt</t>
  </si>
  <si>
    <t>1 = Heart disease (e.g. angina, heart attack, or heart failure)
2 = High blood pressure
3 = Leg pain when walking due to poor circulation
4 =Lung disease (e.g. asthma, chronic bronchitis, or emphysema)
5 = Diabetes
6 = Kidney disease
7 = Liver disease
8 = Problems caused by stroke
9 = Disease of the nervous system (e.g. Parkinson's disease or multiple sclerosis)
10 = Other cancer (within the last 5 years)
11 = Depression
12 = Arthritis
0 = None / unknown</t>
  </si>
  <si>
    <r>
      <t xml:space="preserve">Case
Case Information
</t>
    </r>
    <r>
      <rPr>
        <b/>
        <sz val="8"/>
        <rFont val="Arial"/>
        <family val="2"/>
      </rPr>
      <t>Date patient introduced in center</t>
    </r>
  </si>
  <si>
    <t>DKG-Fragebogen</t>
  </si>
  <si>
    <t>RadioEnd</t>
  </si>
  <si>
    <t>&lt;DKGQuestionnaire&gt;</t>
  </si>
  <si>
    <t>&lt;DateDKGQuestionnaire&gt;</t>
  </si>
  <si>
    <t>&lt;TimeDKGQuestionnaire&gt;</t>
  </si>
  <si>
    <r>
      <t xml:space="preserve">Fall
DKG-Fragebogen
</t>
    </r>
    <r>
      <rPr>
        <b/>
        <sz val="8"/>
        <rFont val="Arial"/>
        <family val="2"/>
      </rPr>
      <t>PSA-Wert</t>
    </r>
  </si>
  <si>
    <r>
      <t xml:space="preserve">Fall
DKG-Fragebogen
</t>
    </r>
    <r>
      <rPr>
        <b/>
        <sz val="8"/>
        <rFont val="Arial"/>
        <family val="2"/>
      </rPr>
      <t>PSA-Wert Datum</t>
    </r>
  </si>
  <si>
    <r>
      <t xml:space="preserve">Fall
DKG-Fragebogen
</t>
    </r>
    <r>
      <rPr>
        <b/>
        <sz val="8"/>
        <rFont val="Arial"/>
        <family val="2"/>
      </rPr>
      <t>Lebensqualität</t>
    </r>
  </si>
  <si>
    <r>
      <t xml:space="preserve">Fall
DKG-Fragebogen
</t>
    </r>
    <r>
      <rPr>
        <b/>
        <sz val="8"/>
        <rFont val="Arial"/>
        <family val="2"/>
      </rPr>
      <t>Gesundheitszustand</t>
    </r>
  </si>
  <si>
    <r>
      <t xml:space="preserve">Fall
DKG-Fragebogen
</t>
    </r>
    <r>
      <rPr>
        <b/>
        <sz val="8"/>
        <rFont val="Arial"/>
        <family val="2"/>
      </rPr>
      <t>ICIQ-Score</t>
    </r>
  </si>
  <si>
    <r>
      <t xml:space="preserve">Fall
DKG-Fragebogen
</t>
    </r>
    <r>
      <rPr>
        <b/>
        <sz val="8"/>
        <rFont val="Arial"/>
        <family val="2"/>
      </rPr>
      <t>IIEF-Score</t>
    </r>
  </si>
  <si>
    <r>
      <t xml:space="preserve">Fall
DKG-Fragebogen
</t>
    </r>
    <r>
      <rPr>
        <b/>
        <sz val="8"/>
        <rFont val="Arial"/>
        <family val="2"/>
      </rPr>
      <t>Datum</t>
    </r>
  </si>
  <si>
    <t>&lt;PSADKGQuestionnaire&gt;</t>
  </si>
  <si>
    <t>&lt;PSADateDKGQuestionnaire&gt;</t>
  </si>
  <si>
    <t>&lt;LifeDKGQuestionnaire&gt;</t>
  </si>
  <si>
    <t>&lt;HealthDKGQuestionnaire&gt;</t>
  </si>
  <si>
    <t>&lt;ICIQDKGQuestionnaire&gt;</t>
  </si>
  <si>
    <t>&lt;IIEFDKGQuestionnaire&gt;</t>
  </si>
  <si>
    <t>Bearbeitungshinweise:</t>
  </si>
  <si>
    <t>1) Patient kann in einem Kalenderjahr unter "a) Primäfall" nur einmalig gezählt werden; unter "b) Rezidive und/oder Fernmetastasen" kann ein Patient in Zeile 20 UND Zeile 21 jeweils 1x gezählt werden; wenn bei Primärfallpatienten in dem Kalenderjahr auch die Diagnose "Rezidiv und/oder Fernmetastasen" auftritt, dann wird der Patient unter a) und b) gezählt. Die Definitionen für Zentrumspatient und Primärfall sind im EB unter 1.2.1 hinterlegt</t>
  </si>
  <si>
    <t>2) Jeder Patient kann pro Kalenderjahr nur einer Therapie zugeordnet werden.
Der Patient wird jeweils der führenden Therapie zugeordnet. Beispiel:  
- Der Patient erhält eine perkutane Strahlentherapie und zusätzlich eine Hormontherapie, dann gehört dieser Patient in Spalte H
- Im Januar wird AS/WW festgelegt und im Oktober erhält der Patient auf eigenen Wunsch eine RPE. Dieser Patient ist dann nur in Spalte F einzutragen.</t>
  </si>
  <si>
    <t>3) z.b. HIFU,….</t>
  </si>
  <si>
    <t>4) z.B. alleinige Hormontherapie, Chemotherapie</t>
  </si>
  <si>
    <t>5) Andere Behandlung; z.B. palliative Bestrahlung von Knochenmetastasen, best supportive care</t>
  </si>
  <si>
    <t>6) Einteilung der Primärfälle muss auf Grundlage des klinischen Tumorstatus erfolgen.  
    Risikoklassifizierung: Niedriges Risiko: PSA ≤ 10ng/ml u. Gleason-Score 6 u. cT-Kategorie ≤  2a; Mittleres Risiko: PSA &gt; 10-20 ng/ml  
    o. Gleason-Score 7 o. cT 2b; Hohes Risiko: PSA &gt; 20 ng/ml o. Gleason-Score ≥ 8 o. cT 2c
    Insofern eine doppelte Zuordnung möglich ist, gilt folgende Regel:
    Wenn eine der Bedingungen für hohes Risiko erfüllt ist ("oder"-Verknüpfung): hohes Risiko
    Wenn alle Bedingungen für niedriges Risiko erfüllt sind ("und"-Verknüpfung): niedriges Risiko</t>
  </si>
  <si>
    <t>7)  nur in Ausnahmen anwendbar; z.B. langjährige Hormontherapie vor Erstdiagnose, Zufallsbefund nach radikaler Zystektomie</t>
  </si>
  <si>
    <t>8) z.B. Eingriff aufgrund von Blasenkarzinom - Histologie: kein maligner Prostatakarzinom-Befund; Zählzeitpunkt OP-Datum</t>
  </si>
  <si>
    <t>M1 | M1a | M1b | M1c</t>
  </si>
  <si>
    <t>F</t>
  </si>
  <si>
    <t>G</t>
  </si>
  <si>
    <t>H</t>
  </si>
  <si>
    <t>I</t>
  </si>
  <si>
    <t>J</t>
  </si>
  <si>
    <t>K</t>
  </si>
  <si>
    <t>L</t>
  </si>
  <si>
    <t>M</t>
  </si>
  <si>
    <t>N</t>
  </si>
  <si>
    <r>
      <t xml:space="preserve">Fall
Therapie 
</t>
    </r>
    <r>
      <rPr>
        <b/>
        <sz val="8"/>
        <rFont val="Arial"/>
        <family val="2"/>
      </rPr>
      <t>Therapieintention</t>
    </r>
  </si>
  <si>
    <t xml:space="preserve">Basisdaten </t>
  </si>
  <si>
    <r>
      <t xml:space="preserve">Case
Therapy
</t>
    </r>
    <r>
      <rPr>
        <b/>
        <sz val="8"/>
        <rFont val="Arial"/>
        <family val="2"/>
      </rPr>
      <t>Intent</t>
    </r>
  </si>
  <si>
    <r>
      <t xml:space="preserve">Patient
Systemische Therapie
</t>
    </r>
    <r>
      <rPr>
        <b/>
        <sz val="8"/>
        <color theme="1"/>
        <rFont val="Arial"/>
        <family val="2"/>
      </rPr>
      <t>ST_Intention</t>
    </r>
  </si>
  <si>
    <r>
      <t xml:space="preserve">Primärintervention
Systemische Therapie 
</t>
    </r>
    <r>
      <rPr>
        <b/>
        <sz val="8"/>
        <rFont val="Arial"/>
        <family val="2"/>
      </rPr>
      <t>Therapieintention</t>
    </r>
  </si>
  <si>
    <t>SystIntent</t>
  </si>
  <si>
    <t>Die Intention (kurativ/palliativ) der systemischen / nicht interventionellen Therapie fehlt.</t>
  </si>
  <si>
    <t xml:space="preserve">ADT | CH | IM </t>
  </si>
  <si>
    <t>O</t>
  </si>
  <si>
    <t>D10 + E10 + F10 + G10 + H10 + I10 + J10 + K10 + L10 + M10 + N10</t>
  </si>
  <si>
    <t xml:space="preserve">D11 + E11 + F11 + G11 + H11 + I11 + J11 + K11 + L11 + M11 + N11 </t>
  </si>
  <si>
    <t>D12 + E12 + F12 + G12 + H12 + I12 + J12 + K12 + L12 + M12 + N12</t>
  </si>
  <si>
    <t>D13 + E13 + F13 + G13 + H13 + I13 + J13 + K13 + L13 + M13 + N13</t>
  </si>
  <si>
    <t xml:space="preserve">D14 + E14 + F14 + G14 + H14 + I14 + J14 + K14 + L14 + M14 + N14 </t>
  </si>
  <si>
    <t>D15 + E15 + F15 + G15 + H15 + I15 + J15 + K15 + L15 + M15 + N15</t>
  </si>
  <si>
    <t>D16 + E16 + F16 + G16 + H16 + I16 + J16 + K16 + L16 + M16 + N16</t>
  </si>
  <si>
    <t>D10 + D11 + D12 + D13 + D14 + D15 + D16</t>
  </si>
  <si>
    <t>E10 + E11 + E12 + E13 + E14 + E15 + E16</t>
  </si>
  <si>
    <t>F10 + F11 + F12 + F13 + F14 + F15 + F16</t>
  </si>
  <si>
    <t>G10 + G11 + G12 + G13 + G14 + G15 + G16</t>
  </si>
  <si>
    <t>O10 + O11 + O12 + O13 + O14 + O15 + O16</t>
  </si>
  <si>
    <t>N10 + N11 + N12 + N13 + N14 + N15 + N16</t>
  </si>
  <si>
    <t>M10 + M11 + M12 + M13 + M14 + M15 + M16</t>
  </si>
  <si>
    <t>L10 + L11 + L12 + L13 + L14 + L15 + L16</t>
  </si>
  <si>
    <t>K10 + K11 + K12 + K13 + K14 + K15 + K16</t>
  </si>
  <si>
    <t>J10 + J11 + J12 + J13 + J14 + J15 + J16</t>
  </si>
  <si>
    <t>I10 + I11 + I12 + I13 + I14 + I15 + I16</t>
  </si>
  <si>
    <t>H10 + H11 + H12 + H13 + H14 + H15 + H16</t>
  </si>
  <si>
    <t>D19 + E19 + F19 + G19 + H19 + I19 + J19 + K19 + L19 + M19 + N19</t>
  </si>
  <si>
    <t xml:space="preserve">R </t>
  </si>
  <si>
    <t>D22 + E22 + F22 + G22 + H22 + I22 + J22 + K22 + L22 + M22 + N22</t>
  </si>
  <si>
    <t xml:space="preserve">D23 + E23 + F23 + G23 + H23 + I23 + J23 + K23 + L23 + M23 + N23 </t>
  </si>
  <si>
    <t>D24 + E24 + F24 + G24 + H24 + I24 + J24 + K24 + L24 + M24 + N24</t>
  </si>
  <si>
    <t>D26 + E26 + F26 + G26 + H26 + I26 + J26 + K26 + L26 + M26 + N26</t>
  </si>
  <si>
    <t>D17 + D24 - D26</t>
  </si>
  <si>
    <t>E17 + E24 - E26</t>
  </si>
  <si>
    <t>F17 + F24 - F26</t>
  </si>
  <si>
    <t>G17 + G24 - G26</t>
  </si>
  <si>
    <t>H17 + H24 - H26</t>
  </si>
  <si>
    <t>I17 + I24 - I26</t>
  </si>
  <si>
    <t>J17 + J24 - J26</t>
  </si>
  <si>
    <t>K17 + K24 - K26</t>
  </si>
  <si>
    <t>L17 + L24 - L26</t>
  </si>
  <si>
    <t>M17 + M24 - M26</t>
  </si>
  <si>
    <t>N17 + N24 - N26</t>
  </si>
  <si>
    <t>D28 + E28 + F28 + G28 + H28 + I28 + J28 + K28 + L28 + M28 + N28</t>
  </si>
  <si>
    <t>N30</t>
  </si>
  <si>
    <t>F17 + F24</t>
  </si>
  <si>
    <r>
      <t xml:space="preserve">Case
Radiotherapy
</t>
    </r>
    <r>
      <rPr>
        <b/>
        <sz val="8"/>
        <rFont val="Arial"/>
        <family val="2"/>
      </rPr>
      <t>CTC AE Grade</t>
    </r>
  </si>
  <si>
    <r>
      <t xml:space="preserve">Case
Radiotherapy
</t>
    </r>
    <r>
      <rPr>
        <b/>
        <sz val="8"/>
        <rFont val="Arial"/>
        <family val="2"/>
      </rPr>
      <t>Complications domain</t>
    </r>
  </si>
  <si>
    <r>
      <rPr>
        <b/>
        <sz val="8"/>
        <color theme="1"/>
        <rFont val="Arial"/>
        <family val="2"/>
      </rPr>
      <t>I | II | III | IIIa | IIIb | IV | IVa | IVb | V | III/IV unspecific | 0 (keine Komplikation, Standardwert)</t>
    </r>
    <r>
      <rPr>
        <sz val="8"/>
        <color theme="1"/>
        <rFont val="Arial"/>
        <family val="2"/>
      </rPr>
      <t xml:space="preserve">
</t>
    </r>
    <r>
      <rPr>
        <b/>
        <sz val="8"/>
        <rFont val="Arial"/>
        <family val="2"/>
      </rPr>
      <t/>
    </r>
  </si>
  <si>
    <r>
      <t xml:space="preserve">Fall
Strahlentherapie 
</t>
    </r>
    <r>
      <rPr>
        <b/>
        <sz val="8"/>
        <color theme="1"/>
        <rFont val="Arial"/>
        <family val="2"/>
      </rPr>
      <t>CTC AE Grad</t>
    </r>
  </si>
  <si>
    <r>
      <t>Maximaler Grad der Komplikation nach CTCAE.</t>
    </r>
    <r>
      <rPr>
        <u/>
        <sz val="8"/>
        <color theme="1"/>
        <rFont val="Arial"/>
        <family val="2"/>
      </rPr>
      <t xml:space="preserve"> Falls keine Komplikation aufgetreten ist, sollte man hier eine 0 angeben.</t>
    </r>
  </si>
  <si>
    <t>Patient wurde mind. 1 x länger als 25 min. psychoonkologisch betreut</t>
  </si>
  <si>
    <t>P / (O bei Zufallsbefund)</t>
  </si>
  <si>
    <t>O / P (bei Operierten Patienten)</t>
  </si>
  <si>
    <t>O / P (bei Patienten mit Strahlenth.)</t>
  </si>
  <si>
    <t>O / P (bei Patienten mit Therapie)</t>
  </si>
  <si>
    <t>R</t>
  </si>
  <si>
    <t xml:space="preserve">Y = Ja
N = Nein
U = Unbekannt
</t>
  </si>
  <si>
    <t xml:space="preserve">Y = Yes
N = No
U = Unknown
</t>
  </si>
  <si>
    <t>Kann über verschiedene Felder abgebildet werden</t>
  </si>
  <si>
    <t xml:space="preserve">Tumorstatus gesamt = P 
Lymphknoten = U / N
Metastasen = U / N 
Rezidiv = N / U </t>
  </si>
  <si>
    <r>
      <t xml:space="preserve">Primärintervention
Perkutane Strahlentherapie 
</t>
    </r>
    <r>
      <rPr>
        <b/>
        <sz val="8"/>
        <rFont val="Arial"/>
        <family val="2"/>
      </rPr>
      <t>Beginn</t>
    </r>
    <r>
      <rPr>
        <sz val="8"/>
        <rFont val="Arial"/>
        <family val="2"/>
      </rPr>
      <t xml:space="preserve">
---------------------
Primärintervention
HDR-Brachytherapie  
</t>
    </r>
    <r>
      <rPr>
        <b/>
        <sz val="8"/>
        <rFont val="Arial"/>
        <family val="2"/>
      </rPr>
      <t xml:space="preserve">Beginn
</t>
    </r>
    <r>
      <rPr>
        <sz val="8"/>
        <rFont val="Arial"/>
        <family val="2"/>
      </rPr>
      <t xml:space="preserve">----------------------
Primärintervention
LDR-Brachytherapie 
</t>
    </r>
    <r>
      <rPr>
        <b/>
        <sz val="8"/>
        <rFont val="Arial"/>
        <family val="2"/>
      </rPr>
      <t>Datum</t>
    </r>
  </si>
  <si>
    <t>Wird über die Struktur festgelegt. Für jede Art der Strahlentherapie wird ein extra Block in der XML-Datei angelegt</t>
  </si>
  <si>
    <r>
      <rPr>
        <sz val="8"/>
        <rFont val="Arial"/>
        <family val="2"/>
      </rPr>
      <t>&lt;</t>
    </r>
    <r>
      <rPr>
        <sz val="8"/>
        <rFont val="Arial"/>
        <family val="2"/>
      </rPr>
      <t>Treatment</t>
    </r>
    <r>
      <rPr>
        <sz val="8"/>
        <color indexed="8"/>
        <rFont val="Arial"/>
        <family val="2"/>
      </rPr>
      <t>Type&gt;</t>
    </r>
  </si>
  <si>
    <r>
      <t>&lt;</t>
    </r>
    <r>
      <rPr>
        <sz val="8"/>
        <color indexed="8"/>
        <rFont val="Arial"/>
        <family val="2"/>
      </rPr>
      <t>TreatmentTime&gt;</t>
    </r>
  </si>
  <si>
    <r>
      <t>&lt;</t>
    </r>
    <r>
      <rPr>
        <sz val="8"/>
        <color indexed="8"/>
        <rFont val="Arial"/>
        <family val="2"/>
      </rPr>
      <t>TreatmentInitiation&gt;</t>
    </r>
  </si>
  <si>
    <r>
      <t>&lt;</t>
    </r>
    <r>
      <rPr>
        <sz val="8"/>
        <color indexed="8"/>
        <rFont val="Arial"/>
        <family val="2"/>
      </rPr>
      <t>TreatmentEnd&gt;</t>
    </r>
  </si>
  <si>
    <t>&lt;Treatment&gt;</t>
  </si>
  <si>
    <r>
      <t xml:space="preserve">P = Primärtumor (incl. Primär M1)
R = Rezidiv
D = Fernmetastase </t>
    </r>
    <r>
      <rPr>
        <u/>
        <sz val="8"/>
        <rFont val="Arial"/>
        <family val="2"/>
      </rPr>
      <t>im Verlauf</t>
    </r>
  </si>
  <si>
    <t xml:space="preserve">N = neoadjuvant
A = adjuvant
D = definitiv / ohne Bezug zu einer operativen Therapie ( = O aus ADT-GEKID)
U = sonstiges / unbekannt
 </t>
  </si>
  <si>
    <t xml:space="preserve">N = neoadjuvant
A = adjuvant
D = definitive
U = other / unknown
 </t>
  </si>
  <si>
    <t>Indicate the number of cores taken during the patient’s biopsy</t>
  </si>
  <si>
    <t xml:space="preserve">Indicate the number of cores that are positive </t>
  </si>
  <si>
    <t xml:space="preserve">If yes, indicate the primary Gleason score at time of initial diagnosis </t>
  </si>
  <si>
    <t xml:space="preserve">If yes, indicate the secondary Gleason score at time of initial diagnosis 
</t>
  </si>
  <si>
    <r>
      <t xml:space="preserve">Fall
Strahlentherapie 
</t>
    </r>
    <r>
      <rPr>
        <b/>
        <sz val="8"/>
        <rFont val="Arial"/>
        <family val="2"/>
      </rPr>
      <t>Strahlentherapie anhaltend</t>
    </r>
  </si>
  <si>
    <t>&lt;OngoingRadio&gt;</t>
  </si>
  <si>
    <t>Gibt an, ob die Strahlentherapie bereits beendet wurde oder ob sich der Patient noch in Behandlung befindet.</t>
  </si>
  <si>
    <r>
      <t xml:space="preserve">Case
Radiotherapy
</t>
    </r>
    <r>
      <rPr>
        <b/>
        <sz val="8"/>
        <rFont val="Arial"/>
        <family val="2"/>
      </rPr>
      <t>Ongoing Radiotherapy</t>
    </r>
  </si>
  <si>
    <r>
      <t xml:space="preserve">Patient
Strahlentherapie
</t>
    </r>
    <r>
      <rPr>
        <b/>
        <sz val="8"/>
        <color theme="1"/>
        <rFont val="Arial"/>
        <family val="2"/>
      </rPr>
      <t>ST_Ende_Grund</t>
    </r>
  </si>
  <si>
    <r>
      <t>Fall
Therapie
T</t>
    </r>
    <r>
      <rPr>
        <b/>
        <sz val="8"/>
        <rFont val="Arial"/>
        <family val="2"/>
      </rPr>
      <t>herapie anhaltend</t>
    </r>
  </si>
  <si>
    <t>Gibt an, ob die Therapie bereits beendet wurde oder ob sich der Patient noch in Behandlung befindet.</t>
  </si>
  <si>
    <r>
      <t xml:space="preserve">Case
Radiotherapy
</t>
    </r>
    <r>
      <rPr>
        <b/>
        <sz val="8"/>
        <rFont val="Arial"/>
        <family val="2"/>
      </rPr>
      <t>Ongoing therapy</t>
    </r>
  </si>
  <si>
    <t xml:space="preserve">Y = Yes
N = No
U = unknown
</t>
  </si>
  <si>
    <r>
      <t xml:space="preserve">Patient
Systemische Therapie
</t>
    </r>
    <r>
      <rPr>
        <b/>
        <sz val="8"/>
        <color theme="1"/>
        <rFont val="Arial"/>
        <family val="2"/>
      </rPr>
      <t>SYST_Ende_Grund</t>
    </r>
  </si>
  <si>
    <r>
      <t xml:space="preserve">Primärintervention
Chemotherapie </t>
    </r>
    <r>
      <rPr>
        <b/>
        <sz val="8"/>
        <rFont val="Arial"/>
        <family val="2"/>
      </rPr>
      <t xml:space="preserve">
Grund der Beendigung der Chemotherapie
-----------------
</t>
    </r>
    <r>
      <rPr>
        <sz val="8"/>
        <rFont val="Arial"/>
        <family val="2"/>
      </rPr>
      <t xml:space="preserve">Primärintervention
Hormontherapie </t>
    </r>
    <r>
      <rPr>
        <b/>
        <sz val="8"/>
        <rFont val="Arial"/>
        <family val="2"/>
      </rPr>
      <t xml:space="preserve">
Grund der Beendigung der Hormontherapie</t>
    </r>
  </si>
  <si>
    <r>
      <t xml:space="preserve">Primärintervention
Chemotherapie 
</t>
    </r>
    <r>
      <rPr>
        <b/>
        <sz val="8"/>
        <color indexed="8"/>
        <rFont val="Arial"/>
        <family val="2"/>
      </rPr>
      <t>Beginn</t>
    </r>
    <r>
      <rPr>
        <sz val="8"/>
        <color indexed="8"/>
        <rFont val="Arial"/>
        <family val="2"/>
      </rPr>
      <t xml:space="preserve">
---------------------
Primärintervention
Hormontherapie 
</t>
    </r>
    <r>
      <rPr>
        <b/>
        <sz val="8"/>
        <color indexed="8"/>
        <rFont val="Arial"/>
        <family val="2"/>
      </rPr>
      <t xml:space="preserve">Beginn / Datum OP
-------------------
</t>
    </r>
    <r>
      <rPr>
        <sz val="8"/>
        <color indexed="8"/>
        <rFont val="Arial"/>
        <family val="2"/>
      </rPr>
      <t xml:space="preserve">Primärintervention
Antikörper / Immuntherapie  </t>
    </r>
    <r>
      <rPr>
        <b/>
        <sz val="8"/>
        <color indexed="8"/>
        <rFont val="Arial"/>
        <family val="2"/>
      </rPr>
      <t xml:space="preserve">
Beginn</t>
    </r>
  </si>
  <si>
    <r>
      <t xml:space="preserve">Primärintervention
Chemotherapie 
</t>
    </r>
    <r>
      <rPr>
        <b/>
        <sz val="8"/>
        <rFont val="Arial"/>
        <family val="2"/>
      </rPr>
      <t xml:space="preserve">Ende </t>
    </r>
    <r>
      <rPr>
        <sz val="8"/>
        <rFont val="Arial"/>
        <family val="2"/>
      </rPr>
      <t xml:space="preserve">
---------------------------
Primärintervention
Hormontherapie 
</t>
    </r>
    <r>
      <rPr>
        <b/>
        <sz val="8"/>
        <rFont val="Arial"/>
        <family val="2"/>
      </rPr>
      <t>Ende</t>
    </r>
  </si>
  <si>
    <r>
      <t xml:space="preserve">Fall
Follow-Up
</t>
    </r>
    <r>
      <rPr>
        <b/>
        <sz val="8"/>
        <color indexed="8"/>
        <rFont val="Arial"/>
        <family val="2"/>
      </rPr>
      <t>Datum der Diagnose des Biochemischen Rezidivs</t>
    </r>
    <r>
      <rPr>
        <sz val="8"/>
        <color indexed="8"/>
        <rFont val="Arial"/>
        <family val="2"/>
      </rPr>
      <t xml:space="preserve">
</t>
    </r>
  </si>
  <si>
    <t>Datum an welchem das Biochemische Rezidiv diagnostiziert wurde.</t>
  </si>
  <si>
    <t>&lt;DateBiochemical&gt;</t>
  </si>
  <si>
    <r>
      <t xml:space="preserve">Fall
Follow-Up
</t>
    </r>
    <r>
      <rPr>
        <b/>
        <sz val="8"/>
        <color indexed="8"/>
        <rFont val="Arial"/>
        <family val="2"/>
      </rPr>
      <t>Datum der Diagnose der Fernmetastase</t>
    </r>
    <r>
      <rPr>
        <sz val="8"/>
        <color indexed="8"/>
        <rFont val="Arial"/>
        <family val="2"/>
      </rPr>
      <t xml:space="preserve">
</t>
    </r>
  </si>
  <si>
    <t>Datum an welchem die Fernmetastase diagnostiziert wurde.</t>
  </si>
  <si>
    <t>&lt;DateMetastasis&gt;</t>
  </si>
  <si>
    <r>
      <t xml:space="preserve">Case
Follow-Up
</t>
    </r>
    <r>
      <rPr>
        <b/>
        <sz val="8"/>
        <color indexed="8"/>
        <rFont val="Arial"/>
        <family val="2"/>
      </rPr>
      <t>Date biochemical recurrence identified</t>
    </r>
    <r>
      <rPr>
        <sz val="8"/>
        <color indexed="8"/>
        <rFont val="Arial"/>
        <family val="2"/>
      </rPr>
      <t xml:space="preserve">
</t>
    </r>
  </si>
  <si>
    <t>Indicate date of metastasis</t>
  </si>
  <si>
    <r>
      <t xml:space="preserve">Patient 
Strahlentherapie
</t>
    </r>
    <r>
      <rPr>
        <b/>
        <sz val="8"/>
        <rFont val="Arial"/>
        <family val="2"/>
      </rPr>
      <t>ST_Nebenwirkungen_Grad</t>
    </r>
  </si>
  <si>
    <r>
      <rPr>
        <b/>
        <sz val="8"/>
        <rFont val="Arial"/>
        <family val="2"/>
      </rPr>
      <t>0 = no Complications, Default
Grade I =</t>
    </r>
    <r>
      <rPr>
        <sz val="8"/>
        <rFont val="Arial"/>
        <family val="2"/>
      </rPr>
      <t xml:space="preserve">  Any deviation from the normal postoperative course without the need for pharmacological treatment or
surgical, endoscopic, and radiological interventions. Allowed therapeutic regimens are: drugs as antiemetics, antipyretics, analgetics, diuretics, electrolytes, and
physiotherapy. This grade also includes wound infections opened at the bedside.
</t>
    </r>
    <r>
      <rPr>
        <b/>
        <sz val="8"/>
        <rFont val="Arial"/>
        <family val="2"/>
      </rPr>
      <t xml:space="preserve">Grade II </t>
    </r>
    <r>
      <rPr>
        <sz val="8"/>
        <rFont val="Arial"/>
        <family val="2"/>
      </rPr>
      <t xml:space="preserve">=Requiring pharmacological treatment with drugs other than such allowed for grade I complications. Blood transfusions and total parenteral nutrition are also included.
</t>
    </r>
    <r>
      <rPr>
        <b/>
        <sz val="8"/>
        <rFont val="Arial"/>
        <family val="2"/>
      </rPr>
      <t>Grade III =</t>
    </r>
    <r>
      <rPr>
        <sz val="8"/>
        <rFont val="Arial"/>
        <family val="2"/>
      </rPr>
      <t xml:space="preserve"> Requiring surgical, endoscopic or radiological intervention
</t>
    </r>
    <r>
      <rPr>
        <b/>
        <sz val="8"/>
        <rFont val="Arial"/>
        <family val="2"/>
      </rPr>
      <t>Grade IIIa</t>
    </r>
    <r>
      <rPr>
        <sz val="8"/>
        <rFont val="Arial"/>
        <family val="2"/>
      </rPr>
      <t xml:space="preserve"> = Intervention not under general anesthesia
</t>
    </r>
    <r>
      <rPr>
        <b/>
        <sz val="8"/>
        <rFont val="Arial"/>
        <family val="2"/>
      </rPr>
      <t>Grade IIIb =</t>
    </r>
    <r>
      <rPr>
        <sz val="8"/>
        <rFont val="Arial"/>
        <family val="2"/>
      </rPr>
      <t xml:space="preserve"> Intervention under general anesthesia
</t>
    </r>
    <r>
      <rPr>
        <b/>
        <sz val="8"/>
        <rFont val="Arial"/>
        <family val="2"/>
      </rPr>
      <t>Grade IV</t>
    </r>
    <r>
      <rPr>
        <sz val="8"/>
        <rFont val="Arial"/>
        <family val="2"/>
      </rPr>
      <t xml:space="preserve"> = Life-threatening complication (including CNS complications)* requiring IC/ICU management
</t>
    </r>
    <r>
      <rPr>
        <b/>
        <sz val="8"/>
        <rFont val="Arial"/>
        <family val="2"/>
      </rPr>
      <t>Grade IVa</t>
    </r>
    <r>
      <rPr>
        <sz val="8"/>
        <rFont val="Arial"/>
        <family val="2"/>
      </rPr>
      <t xml:space="preserve"> =Single organ dysfunction (including dialysis)
</t>
    </r>
    <r>
      <rPr>
        <b/>
        <sz val="8"/>
        <rFont val="Arial"/>
        <family val="2"/>
      </rPr>
      <t>Grade IVb</t>
    </r>
    <r>
      <rPr>
        <sz val="8"/>
        <rFont val="Arial"/>
        <family val="2"/>
      </rPr>
      <t xml:space="preserve"> = Multiorgan dysfunction
</t>
    </r>
    <r>
      <rPr>
        <b/>
        <sz val="8"/>
        <rFont val="Arial"/>
        <family val="2"/>
      </rPr>
      <t>Grade V</t>
    </r>
    <r>
      <rPr>
        <sz val="8"/>
        <rFont val="Arial"/>
        <family val="2"/>
      </rPr>
      <t xml:space="preserve"> = Death of a patient
Grade III / IV unspecific</t>
    </r>
  </si>
  <si>
    <t xml:space="preserve">Indicate the clinical nodal stage (per AJCC 7th) 
Pathologic staging preferred, if available 
cNo: regional lymph node metastasis 
cN1: Metastasis in regional lymph node(s)
cNX: Regional lymph nodes were not assessed </t>
  </si>
  <si>
    <r>
      <t xml:space="preserve">Fall
DKG-Fragebogen
</t>
    </r>
    <r>
      <rPr>
        <b/>
        <sz val="8"/>
        <rFont val="Arial"/>
        <family val="2"/>
      </rPr>
      <t>Zeitpunkt</t>
    </r>
  </si>
  <si>
    <t xml:space="preserve">Datum, an dem der Patient nach Diagnosestellung bzw. vor Beginn der Therapie im Zentrum vorgestellt wurde (i.d.R. prätherapeutische Fallbesprechung). 
</t>
  </si>
  <si>
    <r>
      <t xml:space="preserve">TX | T0 </t>
    </r>
    <r>
      <rPr>
        <sz val="8"/>
        <rFont val="Arial"/>
        <family val="2"/>
      </rPr>
      <t>| T2 | T2a | T2b | T2c | T3 | T3a | T3b | T4</t>
    </r>
  </si>
  <si>
    <r>
      <t>NX | N0 | N1</t>
    </r>
    <r>
      <rPr>
        <strike/>
        <sz val="8"/>
        <rFont val="Arial"/>
        <family val="2"/>
      </rPr>
      <t xml:space="preserve"> </t>
    </r>
  </si>
  <si>
    <r>
      <rPr>
        <sz val="8"/>
        <rFont val="Arial"/>
        <family val="2"/>
      </rPr>
      <t>ADT = Androgen Deprivation Therapy
WS = Wait and see (Watchful waiting)
AS = Active Surveillance
CH = Chemotherapy</t>
    </r>
    <r>
      <rPr>
        <sz val="8"/>
        <color rgb="FFFF0000"/>
        <rFont val="Arial"/>
        <family val="2"/>
      </rPr>
      <t xml:space="preserve">
</t>
    </r>
    <r>
      <rPr>
        <sz val="8"/>
        <rFont val="Arial"/>
        <family val="2"/>
      </rPr>
      <t>IM = Immuno- and antibodies therapy</t>
    </r>
    <r>
      <rPr>
        <sz val="8"/>
        <color rgb="FFFF0000"/>
        <rFont val="Arial"/>
        <family val="2"/>
      </rPr>
      <t xml:space="preserve">
</t>
    </r>
    <r>
      <rPr>
        <sz val="8"/>
        <rFont val="Arial"/>
        <family val="2"/>
      </rPr>
      <t>OLT = Other (local) Therapy
ST = Supportive Therapy
HIFU = High Intensity Focused Ultrasound Therapy
CRYO = Cryotherapy
HYPER =  Hyperthermy
OT = Other (non-local) Therapy</t>
    </r>
    <r>
      <rPr>
        <sz val="8"/>
        <color rgb="FFFF0000"/>
        <rFont val="Arial"/>
        <family val="2"/>
      </rPr>
      <t xml:space="preserve">
</t>
    </r>
  </si>
  <si>
    <r>
      <t>ADT = Hormontherapie
WS = Wait and see (Watchful waiting)
AS = Active Surveillance</t>
    </r>
    <r>
      <rPr>
        <sz val="8"/>
        <color theme="1"/>
        <rFont val="Arial"/>
        <family val="2"/>
      </rPr>
      <t xml:space="preserve">
CH = Chemotherapie
IM = Immun- und Antikörpertherapie</t>
    </r>
    <r>
      <rPr>
        <sz val="8"/>
        <color theme="1"/>
        <rFont val="Arial"/>
        <family val="2"/>
      </rPr>
      <t xml:space="preserve">
OLT = andere lokale Therapie
ST = Supportive Therapie
HIFU = HIFU-Therapie (Hochintensiver fokussierter Ultraschall)
CRYO= Kryotherapie
HYPER = Hyperthermie
OT = andere (nicht ausschließlich lokale) Behandlung</t>
    </r>
  </si>
  <si>
    <t>FA = Fatigue
DE = Radiogene dermatitis
DI = Diarrhö
AB = Abdominalschmerzen
RE = Rektales Ulcus
PR = Radiogene Proctitis
HO = Hitzewallungen
CY = Radiogene Zystitis
UR = Subvesikale Obstruktion
ER = erektile Dysfunktion
HA = Harninkontinenz
EN = Enterovesikale Fistel
BL = Blasenspasmen
PO = Pollakisurie
LY = Lymphozele
VE = Tiefe Venenthrombose
PU = Lungenembolie
HI = Hüftgelenksfraktur
OT = sonstiges / unbekannt</t>
  </si>
  <si>
    <t>FA = Fatigue
DE = Dermatitis radiation
DI = Diarrhea
AB = Abdominal pain
R = Rectal mucositis
PR = Prociits
HO = Hot flashes
CY = Cystitis non-infective
UR = Urinary retention
ER = Erectile dysfunction
HA = Urinary incontinence
EN = Enterovesical Fistula
BL = Blasenspasmen
PO = pollakisuria (Existiert in der Englischen Version von CTC nicht)
LY = Lymph leakage
VE = Venous thrombosis
PU = pulmonary embolism
HI = Hip fracture
OT = other / unknown</t>
  </si>
  <si>
    <t>TX | T0 | T2 | T2a | T2b | T2c | T3 | T3a | T3b | T4</t>
  </si>
  <si>
    <t>TX | T0 | T1 | T1a | T1b | T1c | T2 | T2a | T2b | T2c | T3 | T3a | T3b | T4</t>
  </si>
  <si>
    <t>N = neoadjuvant
A = adjuvant 
C = concomitant
D = definitive
U = other / unknown</t>
  </si>
  <si>
    <t>N = neoadjuvant
A = adjuvant 
C = begleitend
D = definitiv / ohne Bezug zu einer operativen Therapie (z.b. Alleinige Hormontherapie; = O aus ADT-GEKID)
U = sonstiges / unbekannt</t>
  </si>
  <si>
    <t>Have you used any medications or devices to aid or improve erections?
0 = No
1 = Yes</t>
  </si>
  <si>
    <t>0 | 1</t>
  </si>
  <si>
    <t>Hatten Sie in den letzten 4 Wochen Interesse an Sex?
1 = Überhaupt nicht
2 = Wenig
3 = Mäßig
4 = Sehr</t>
  </si>
  <si>
    <t>Haben Sie Arzneimittel oder Geräte benutzt um Ihre Erektion zu verbessern?
0 = Nein
1 = Ja</t>
  </si>
  <si>
    <t>0 | 1 | 2 | 3 | 4</t>
  </si>
  <si>
    <r>
      <t xml:space="preserve">Bitte geben Sie für die folgenden Arzneimittel und Geräte an, ob sie diese probiert haben oder gegenwärtig nutzen um Ihre Erektion zu verbessern.
</t>
    </r>
    <r>
      <rPr>
        <u/>
        <sz val="8"/>
        <rFont val="Arial"/>
        <family val="2"/>
      </rPr>
      <t>MUSE (Alprostadil zur Verwendung in der Harnröhre)</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</si>
  <si>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Viagra oder anderes Medikament</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</si>
  <si>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SKAT (Injektionen in den Schwellkörper des Gliedes)</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</si>
  <si>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Bitte geben Sie für die folgenden Arzneimittel und Geräte an, ob sie diese probiert haben oder gegenwärtig nutzen um Ihre Erektion zu verbessern.
</t>
    </r>
    <r>
      <rPr>
        <u/>
        <sz val="8"/>
        <rFont val="Arial"/>
        <family val="2"/>
      </rPr>
      <t>Vakuum Pumpe (als Erektionshilfe)</t>
    </r>
    <r>
      <rPr>
        <sz val="8"/>
        <rFont val="Arial"/>
        <family val="2"/>
      </rPr>
      <t xml:space="preserve">
0 = Noch nicht probiert
1 = Bereits probiert, aber ohne Nutzen
2 = Hilfreich, aber zurzeit nicht in Verwendung
3 = Hilfreich und ich nutze es gelegentlich
4 = Hilfreich und ich nutze es immer</t>
    </r>
  </si>
  <si>
    <r>
      <t xml:space="preserve">For each of the following medicines or devices, please indicate whether or not you have tried it or currently use it to improve your erections?
</t>
    </r>
    <r>
      <rPr>
        <u/>
        <sz val="8"/>
        <rFont val="Arial"/>
        <family val="2"/>
      </rPr>
      <t>Other (name medication/device if not listed)</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</si>
  <si>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Vacuum erection device</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</si>
  <si>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Muse (intra-urethral alprostadil suppository)</t>
    </r>
    <r>
      <rPr>
        <sz val="8"/>
        <rFont val="Arial"/>
        <family val="2"/>
      </rPr>
      <t xml:space="preserve">
1 = Have not tried it
2 = Tried it but was not helpful
3 = It helped but I am not using it now
4 = It helped and I use it sometimes
5 = It helped and I use it always</t>
    </r>
  </si>
  <si>
    <r>
      <t xml:space="preserve">For each of the following medicines or devices, please indicate whether or not you have tried it or currently use it to improve your erections?
</t>
    </r>
    <r>
      <rPr>
        <u/>
        <sz val="8"/>
        <rFont val="Arial"/>
        <family val="2"/>
      </rPr>
      <t>Viagra or other pill</t>
    </r>
    <r>
      <rPr>
        <sz val="8"/>
        <rFont val="Arial"/>
        <family val="2"/>
      </rPr>
      <t xml:space="preserve">
0 = Have not tried it
1 = Tried it but was not helpful
2 = It helped but I am not using it now
3 = It helped and I use it sometimes
4 = It helped and I use it always</t>
    </r>
  </si>
  <si>
    <r>
      <t xml:space="preserve">For each of the following medicines or devices, please indicate whether or not you have tried it or currently use it to improve your erections?
</t>
    </r>
    <r>
      <rPr>
        <u/>
        <sz val="8"/>
        <rFont val="Arial"/>
        <family val="2"/>
      </rPr>
      <t>Penile injection therapy</t>
    </r>
    <r>
      <rPr>
        <sz val="8"/>
        <rFont val="Arial"/>
        <family val="2"/>
      </rPr>
      <t xml:space="preserve">
1 = Have not tried it
2 = Tried it but was not helpful
3 = It helped but I am not using it now
4 = It helped and I use it sometimes
5 = It helped and I use it always</t>
    </r>
  </si>
  <si>
    <r>
      <t xml:space="preserve">Bitte geben Sie für die folgenden Arzneimittel und Geräte an, ob sie diese probiert haben oder gegenwärtig nutzen um Ihre Erektion zu verbessern.
</t>
    </r>
    <r>
      <rPr>
        <u/>
        <sz val="8"/>
        <rFont val="Arial"/>
        <family val="2"/>
      </rPr>
      <t>Andere Arzneimittel oder Geräte</t>
    </r>
    <r>
      <rPr>
        <sz val="8"/>
        <rFont val="Arial"/>
        <family val="2"/>
      </rPr>
      <t xml:space="preserve">
0 = Noch nicht probiert
1 = Bereits probiert, aber ohne Nutzen
2 = Hilfreich, aber zurzeit nicht in Verwendung
3 = Hilfreich und ich nutze es gelegentlich
4 = Hilfreich und ich nutze es immer</t>
    </r>
  </si>
  <si>
    <t>Name of the pill if question 3a is answered with 1 | 2 | 3 | 4</t>
  </si>
  <si>
    <t>Name of the medication/device if question 3e is answered with 1 | 2 | 3 | 4</t>
  </si>
  <si>
    <t>Date of questionnaire</t>
  </si>
  <si>
    <t>----</t>
  </si>
  <si>
    <t>Automatically filled out by the system</t>
  </si>
  <si>
    <r>
      <t xml:space="preserve">General Information
</t>
    </r>
    <r>
      <rPr>
        <b/>
        <sz val="8"/>
        <rFont val="Arial"/>
        <family val="2"/>
      </rPr>
      <t>Center</t>
    </r>
  </si>
  <si>
    <t>Identification number of center</t>
  </si>
  <si>
    <t>Identification number of patient</t>
  </si>
  <si>
    <r>
      <t xml:space="preserve">Fall
Fallinformationen
</t>
    </r>
    <r>
      <rPr>
        <b/>
        <sz val="8"/>
        <rFont val="Arial"/>
        <family val="2"/>
      </rPr>
      <t>Einwilligung Befragung</t>
    </r>
  </si>
  <si>
    <t>N = Nein
Y = Ja</t>
  </si>
  <si>
    <t>&lt;Consent&gt;</t>
  </si>
  <si>
    <t>ICHOM / Befragung</t>
  </si>
  <si>
    <r>
      <t xml:space="preserve">Case
Case Information
</t>
    </r>
    <r>
      <rPr>
        <b/>
        <sz val="8"/>
        <rFont val="Arial"/>
        <family val="2"/>
      </rPr>
      <t>Consent</t>
    </r>
  </si>
  <si>
    <t>N = No
Y = Yes</t>
  </si>
  <si>
    <t>Indicate if the patient signed the written consent</t>
  </si>
  <si>
    <r>
      <t xml:space="preserve">Follow-Up
</t>
    </r>
    <r>
      <rPr>
        <b/>
        <sz val="8"/>
        <color indexed="8"/>
        <rFont val="Arial"/>
        <family val="2"/>
      </rPr>
      <t xml:space="preserve">PSA-Wert
</t>
    </r>
    <r>
      <rPr>
        <sz val="8"/>
        <color indexed="8"/>
        <rFont val="Arial"/>
        <family val="2"/>
      </rPr>
      <t>---------
Präinterventioneller Zeitraum
Erstdiagnostik Primärtumor</t>
    </r>
    <r>
      <rPr>
        <b/>
        <sz val="8"/>
        <color indexed="8"/>
        <rFont val="Arial"/>
        <family val="2"/>
      </rPr>
      <t xml:space="preserve">
PSA-Wert - Datum</t>
    </r>
  </si>
  <si>
    <r>
      <t xml:space="preserve">Follow-Up
</t>
    </r>
    <r>
      <rPr>
        <b/>
        <sz val="8"/>
        <color indexed="8"/>
        <rFont val="Arial"/>
        <family val="2"/>
      </rPr>
      <t xml:space="preserve">Datum
</t>
    </r>
    <r>
      <rPr>
        <sz val="8"/>
        <color indexed="8"/>
        <rFont val="Arial"/>
        <family val="2"/>
      </rPr>
      <t>---------
Präinterventioneller Zeitraum
Erstdiagnostik Primärtumor</t>
    </r>
    <r>
      <rPr>
        <b/>
        <sz val="8"/>
        <color indexed="8"/>
        <rFont val="Arial"/>
        <family val="2"/>
      </rPr>
      <t xml:space="preserve">
PSA-Wert - Datum</t>
    </r>
    <r>
      <rPr>
        <sz val="8"/>
        <color indexed="8"/>
        <rFont val="Arial"/>
        <family val="2"/>
      </rPr>
      <t xml:space="preserve">
</t>
    </r>
  </si>
  <si>
    <t>Fall / Ereignis</t>
  </si>
  <si>
    <t>Klinischer T-Status</t>
  </si>
  <si>
    <t>Klinischer N-Status</t>
  </si>
  <si>
    <t>Klinischer M-Status</t>
  </si>
  <si>
    <t>&lt;PsychooncologicalCounseling&gt;</t>
  </si>
  <si>
    <t>&lt;SocialserviceCounseling &gt;</t>
  </si>
  <si>
    <t>&lt;ZipCode&gt;</t>
  </si>
  <si>
    <t>&lt;OngoingTreatment&gt;</t>
  </si>
  <si>
    <r>
      <t xml:space="preserve">Domain of complication.
</t>
    </r>
    <r>
      <rPr>
        <u/>
        <sz val="8"/>
        <rFont val="Arial"/>
        <family val="2"/>
      </rPr>
      <t xml:space="preserve">Fatigue </t>
    </r>
    <r>
      <rPr>
        <sz val="8"/>
        <rFont val="Arial"/>
        <family val="2"/>
      </rPr>
      <t xml:space="preserve">
Grade 1: Fatigue relieved by rest -¬‐ Grade 2: Fatigue not relieved by rest; limiting instrumental ADL -¬‐ Grade 3: Fatigue not relieved by rest, limiting self care ADL -¬‐Grade 4: N/A 
</t>
    </r>
    <r>
      <rPr>
        <u/>
        <sz val="8"/>
        <rFont val="Arial"/>
        <family val="2"/>
      </rPr>
      <t xml:space="preserve">Dermatitis radiation </t>
    </r>
    <r>
      <rPr>
        <sz val="8"/>
        <rFont val="Arial"/>
        <family val="2"/>
      </rPr>
      <t xml:space="preserve">
Grade 1: Faint erythema or dry desquamation -¬‐ Grade 2: Moderate to brisk erythema; patchy moist desquamation, mostly confined to skin folds and creases; moderate edema -¬‐ Grade 3: Moist desquamation in areas other than skin folds and creases; bleeding induced by minor trauma or abrasion -¬‐ Grade 4: Life-¬‐threatening consequences; skin necrosis or ulceration of full thickness dermis; spontaneous bleeding from involved site; skin graft indicated 
</t>
    </r>
    <r>
      <rPr>
        <u/>
        <sz val="8"/>
        <rFont val="Arial"/>
        <family val="2"/>
      </rPr>
      <t xml:space="preserve">Diarrhea </t>
    </r>
    <r>
      <rPr>
        <sz val="8"/>
        <rFont val="Arial"/>
        <family val="2"/>
      </rPr>
      <t xml:space="preserve">
Grade 1: Increase of &lt;4 stools per day over baseline; mild increase in ostomy output compared to baseline -¬‐ Grade 2: Increase of 4 -¬‐ 6 stools per day over baseline; moderate increase in ostomy output compared to baseline -¬‐ Grade 3: Increase of &gt;=7 stools per day over baseline; incontinence; hospitalization indicated; severe increase in ostomy output compared to baseline; limiting self care ADL -¬‐ Grade 4: Life-¬‐threatening consequences; urgent intervention indicated Abdominal pain 
Grade 3: Severe pain; limiting self care ADL -¬‐ Grade 4: N/A 
</t>
    </r>
    <r>
      <rPr>
        <u/>
        <sz val="8"/>
        <rFont val="Arial"/>
        <family val="2"/>
      </rPr>
      <t xml:space="preserve">Rectal mucositis </t>
    </r>
    <r>
      <rPr>
        <sz val="8"/>
        <rFont val="Arial"/>
        <family val="2"/>
      </rPr>
      <t xml:space="preserve">
Grade 1: Asymptomatic or mild symptoms; intervention not indicated -¬‐ Grade 2: Symptomatic; medical intervention indicated; limiting instrumental ADL -¬‐ Grade 3: Severe symptoms; limiting self care ADL -¬‐ Grade 4: Life-¬‐threatening consequences; urgent operative intervention indicated 
</t>
    </r>
    <r>
      <rPr>
        <u/>
        <sz val="8"/>
        <rFont val="Arial"/>
        <family val="2"/>
      </rPr>
      <t>Proctitis</t>
    </r>
    <r>
      <rPr>
        <sz val="8"/>
        <rFont val="Arial"/>
        <family val="2"/>
      </rPr>
      <t xml:space="preserve">
Grade 1: Rectal discomfort, intervention not indicated -¬‐ Grade 2: Symptoms (e.g., rectal discomfort, passing blood or mucus); medical intervention indicated; limiting instrumental ADL -¬‐ Grade 3: Severe symptoms; fecal urgency or stool incontinence; limiting self care ADL -¬‐ Grade 4: Life-¬‐threatening consequences; urgent intervention indicated 
</t>
    </r>
    <r>
      <rPr>
        <u/>
        <sz val="8"/>
        <rFont val="Arial"/>
        <family val="2"/>
      </rPr>
      <t xml:space="preserve">Hot flashes </t>
    </r>
    <r>
      <rPr>
        <sz val="8"/>
        <rFont val="Arial"/>
        <family val="2"/>
      </rPr>
      <t xml:space="preserve">
Grade 1: Mild symptoms; intervention not indicated -¬‐ Grade 2: Moderate symptoms; limiting instrumental ADL -¬‐ Grade 3: Severe symptoms; limiting self care ADL -¬‐ Grade 4: N/A 
</t>
    </r>
    <r>
      <rPr>
        <u/>
        <sz val="8"/>
        <rFont val="Arial"/>
        <family val="2"/>
      </rPr>
      <t xml:space="preserve">Cystitis non-¬‐infective  </t>
    </r>
    <r>
      <rPr>
        <sz val="8"/>
        <rFont val="Arial"/>
        <family val="2"/>
      </rPr>
      <t xml:space="preserve">
Grade 1: Microscopic hematuria; minimal increase in frequency, urgency, dysuria, or nocturia; new onset of incontinence -¬‐ Grade 2: Moderate hematuria; moderate increase in frequency, urgency, dysuria, nocturia or incontinence; urinary catheter placement or bladder irrigation indicated; limiting instrumental ADL -¬‐ Grade 3: Gross hematuria; transfusion, IV medications or hospitalization indicated; elective endoscopic, radiologic or operative intervention indicated -¬‐ Grade 4: Life-¬‐threatening consequences; urgent radiologic or operative intervention indicated 
</t>
    </r>
    <r>
      <rPr>
        <u/>
        <sz val="8"/>
        <rFont val="Arial"/>
        <family val="2"/>
      </rPr>
      <t xml:space="preserve">Urinary retention  </t>
    </r>
    <r>
      <rPr>
        <sz val="8"/>
        <rFont val="Arial"/>
        <family val="2"/>
      </rPr>
      <t xml:space="preserve">
Grade 1: Urinary, suprapubic or intermittent catheter placement not indicated; able to void with some residual -¬‐ Grade 2: Placement of urinary, suprapubic or intermittent catheter placement indicated; medication indicated -¬‐ Grade 3: Elective operative or radiologic intervention indicated; substantial loss of affected kidney function or mass -¬‐ Grade 4: Life-¬‐threatening consequences; organ failure; urgent operative intervention indicated 
</t>
    </r>
  </si>
  <si>
    <t>Grade of complication.</t>
  </si>
  <si>
    <t>&lt;DateOfDeath&gt;</t>
  </si>
  <si>
    <t>numerisch (natürliche Zahl)</t>
  </si>
  <si>
    <t>Größter Prozentanteil aller befallenen Stanzen. Angabe ohne % Zeichen und mit , als Dezimaltrennzeichen (in Deutschland)</t>
  </si>
  <si>
    <t>0 (=sehr schlecht) | 1 | 2 | 3 | 4 | 5 | 6 | 
7 (=ausgezeichnet) (Angabe als natürliche Zahl)
100 = unbekannt</t>
  </si>
  <si>
    <t>0 - 21   (Angabe als natürliche Zahl)
100 = unbekannt</t>
  </si>
  <si>
    <t>0 - 25   (Angabe als natürliche Zahl)
100 = unbekannt</t>
  </si>
  <si>
    <t>I | II | III | IV | III/IV unspecific | V  | 0 (keine Komplikation)</t>
  </si>
  <si>
    <r>
      <t xml:space="preserve">Patient
Verlauf
Tod
</t>
    </r>
    <r>
      <rPr>
        <b/>
        <sz val="8"/>
        <rFont val="Arial"/>
        <family val="2"/>
      </rPr>
      <t>Sterbedatum</t>
    </r>
  </si>
  <si>
    <r>
      <t xml:space="preserve">Follow-Up
</t>
    </r>
    <r>
      <rPr>
        <b/>
        <sz val="8"/>
        <rFont val="Arial"/>
        <family val="2"/>
      </rPr>
      <t>Datum</t>
    </r>
    <r>
      <rPr>
        <sz val="8"/>
        <rFont val="Arial"/>
        <family val="2"/>
      </rPr>
      <t xml:space="preserve">
</t>
    </r>
  </si>
  <si>
    <r>
      <rPr>
        <b/>
        <u/>
        <sz val="9"/>
        <rFont val="Arial"/>
        <family val="2"/>
      </rPr>
      <t xml:space="preserve">Spezifikation Fall / Ereignis
</t>
    </r>
    <r>
      <rPr>
        <sz val="9"/>
        <rFont val="Arial"/>
        <family val="2"/>
      </rPr>
      <t xml:space="preserve">
Es gibt vier Arten von Fällen bzw. Ereignissen für die dieser Block anzulegen ist.
1) Ein Patient mit Primärtumor erhält</t>
    </r>
    <r>
      <rPr>
        <b/>
        <sz val="9"/>
        <rFont val="Arial"/>
        <family val="2"/>
      </rPr>
      <t xml:space="preserve"> </t>
    </r>
    <r>
      <rPr>
        <b/>
        <u/>
        <sz val="9"/>
        <rFont val="Arial"/>
        <family val="2"/>
      </rPr>
      <t>nur</t>
    </r>
    <r>
      <rPr>
        <b/>
        <sz val="9"/>
        <rFont val="Arial"/>
        <family val="2"/>
      </rPr>
      <t xml:space="preserve"> </t>
    </r>
    <r>
      <rPr>
        <sz val="9"/>
        <rFont val="Arial"/>
        <family val="2"/>
      </rPr>
      <t xml:space="preserve">Active Surveillance oder Watchful Waiting
2) Ein Patient erhält AS / WW und später eine interventionelle Therapie (hier reicht es für die AS/WW den Block B8 Therapie anzulegen, das Ereignis AS/WW muss nicht extra angelegt werden).  Wo die AS / WW durchgeführt wurde, ist irrelevant.
3) Im Verlauf entwickelt der Patient ein Rezidiv, welches im Zentrum besprochen und behandelt wird. Für jedes Rezidivereignis sollte der Block B extra angelegt werden)
4) Im Verlauf entwickelt der Patient Fernmetastasen und wird im Zentrum besprochen und behandelt. Für jedes </t>
    </r>
    <r>
      <rPr>
        <b/>
        <u/>
        <sz val="9"/>
        <rFont val="Arial"/>
        <family val="2"/>
      </rPr>
      <t>neues</t>
    </r>
    <r>
      <rPr>
        <b/>
        <sz val="9"/>
        <rFont val="Arial"/>
        <family val="2"/>
      </rPr>
      <t xml:space="preserve"> </t>
    </r>
    <r>
      <rPr>
        <sz val="9"/>
        <rFont val="Arial"/>
        <family val="2"/>
      </rPr>
      <t>Fernmetastasierungsereignis sollte der Block B extra angelegt werden).</t>
    </r>
  </si>
  <si>
    <t>Datum an welchem das Rezidiv diagnostiziert wurde.</t>
  </si>
  <si>
    <t>&lt;DateRecurrence&gt;</t>
  </si>
  <si>
    <r>
      <t xml:space="preserve">Fall
Follow-Up
</t>
    </r>
    <r>
      <rPr>
        <b/>
        <sz val="8"/>
        <color indexed="8"/>
        <rFont val="Arial"/>
        <family val="2"/>
      </rPr>
      <t>Datum Diagnose Rezidivs</t>
    </r>
    <r>
      <rPr>
        <sz val="8"/>
        <color indexed="8"/>
        <rFont val="Arial"/>
        <family val="2"/>
      </rPr>
      <t xml:space="preserve">
</t>
    </r>
  </si>
  <si>
    <r>
      <t xml:space="preserve">Case
Follow-Up
</t>
    </r>
    <r>
      <rPr>
        <b/>
        <sz val="8"/>
        <color indexed="8"/>
        <rFont val="Arial"/>
        <family val="2"/>
      </rPr>
      <t>Date local recurrence</t>
    </r>
    <r>
      <rPr>
        <sz val="8"/>
        <color indexed="8"/>
        <rFont val="Arial"/>
        <family val="2"/>
      </rPr>
      <t xml:space="preserve">
</t>
    </r>
  </si>
  <si>
    <t>0 (=sehr schlecht) | 1 | 2 | 3 | 4 | 5 | 6 | 
7 (=ausgezeichnet)  (Angabe als natürliche Zahl)
100 = unbekannt</t>
  </si>
  <si>
    <t>Dieses Merkmal identifiziert den Patienten, dem die gespeicherten Daten zugeordnet werden sollen. Die Pat.-ID muss für den einzelnen Patienten unverändert bleiben und ist so zu wählen, dass für jeden Patienten eine eindeutige Zuordnung gesichert ist.</t>
  </si>
  <si>
    <t>Wenn der Patient verstorben ist, dann darf keine weitere Follow-Up Meldung angegeben werden. Ist beim Vitalstatus angegeben, dass der Patient verstorben ist und das Sterbedatum fehlt, so wird davon ausgegangen, dass das Datum der Follow-Up Meldung das Sterbedatum ist.</t>
  </si>
  <si>
    <t>Zeitpunkt, angegeben in Tag, Monat und Jahr, an dem die meldepflichtige Diagnose erstmals durch einen Arzt klinisch oder mikroskopisch diagnostiziert wurde. (Tag unbekannt: 00 einsetzen Tag und Monat unbekannt: 00.00 einsetzen).
Primärtumor: Datum der ersten histologischen Sicherung (Biopsie oder TUR-P). Entscheidend ist das Entnahme-, nicht das Befunddatum. In wenigen Ausnahmen (hochgradig metastasierter Patient mit hohem PSA-Wert und ohne Intervention) wird keine Biopsie durchgeführt. Dann ist ein alternatives Datum anzugeben (z.B. Datum des PSA-Wertes, klinisches Diagnostik von Metastasen) und entsprechend die dazugehörige, niederwertigere Diagnosesicherheit.
Hatte der Patient vor der interventionellen Behandlung des Primärtumors bereits Active Surveillance oder Watchful Waiting kann dieses Feld bei der Primärtherapie leer bleiben.
Rezidiv / Fernmetastase: Datum der ersten Diagnose des Rezidivs / Fernmetastase.</t>
  </si>
  <si>
    <r>
      <rPr>
        <b/>
        <sz val="8"/>
        <rFont val="Arial"/>
        <family val="2"/>
      </rPr>
      <t>Numerisch, einstellig (natürliche Zahl)</t>
    </r>
    <r>
      <rPr>
        <sz val="8"/>
        <rFont val="Arial"/>
        <family val="2"/>
      </rPr>
      <t xml:space="preserve">
0 = die Informationen stammt von einem Totenschein 
1 = klinisch ohne tumorspezifische Diagnostik
2 = klinisch: Klinische Diagnose vor dem Sterbedatum durchgeführt; (inkl. Diagnostische Techniken)
4 = spezifische Tumormarker
5 = zytologisch: Untersuchung von Zellen aus primären Lokalisationen inklusive Flüssigkeitsaspirationen mittels Endoskopien oder Nadeln
6 = Histologie einer Metastase
7 = histologisch: Histologie des Primärtumors, histologische Untersuchung von Gewebe des Primärtumors (einschließlich aller Schnitttechniken und Knochenmarksbiopsien)
9 = unbekannt</t>
    </r>
  </si>
  <si>
    <t>Grad der Komplikationen nach Clavien Dindo 
Falls keine Komplikation aufgetreten ist, sollte hier eine 0 angegeben werden. Falls mehrerer Komplikationen aufgetreten sind, kann diese Feld n mal angelegt werden.
Grade I =  Jede Abweichung vom normalen postoperativen Verlauf ohne
Notwendigkeit einer pharmakologischen, operativen, endoskopischen
oder radiologischen Intervention. Erlaubtes therapeutisches
Regime: Medikamente wie Antiemetika, Antipyretika,
Diuretika, Elektrolyte und Physiotherapie
Grade II = Bedarf an medikamentöser Behandlung mit nicht unter Grad
I angeführten Medikamenten inklusive parenterale Ernährung
und Bluttransfusionen
Grade III = Komplikationen mit chirurgischem, endoskopischen oder radiologischem
Interventionsbedarf
Grade IIIa = Ohne Vollnarkose
Grade IIIb = Mit Vollnarkose
Grade IV = Lebensbedrohliche Komplikationen (einschließlich ZNS-Komplikationen
wie Hirnblutung, ischämischer Insult, Subarachnoidalblutung
jedoch exklusive TIA), die eine intensivmedizinische
Behandlung verlangen
Grade IVa = Dysfunktion eines Organs (inklusive Dialyse)
Grade IVb = Dysfunktion multipler Organe
Grade V = Tod des Patienten
Grade III / IV unspezifiziert = wenn genaue Unterteilung nicht möglich ist.</t>
  </si>
  <si>
    <t>Gibt die Art der Systemischen Therapie an. Unter Sonstige Therapien zählen alle Therapien die keiner anderen Therapieart zugeordnet werden können  (z.b. HIFU Therapie).
Hat der Patient vor einer interventionellen Therapie Active Surveillance oder Watchful Waiting erhalten, so reicht es aus, einen Fall / Ereignis mit der interventionellen Therapie anzulegen und diesen Block B8 einmal für die Active Surveillance bzw. Watchful Waiting anzulegen.</t>
  </si>
  <si>
    <t>Datum der Untersuchung des Patienten oder Sterbedatum. Falls Untersuchungs-/Sterbedatum nicht bekannt, dann  Datum Eingang der Follow-Up Meldung.</t>
  </si>
  <si>
    <t xml:space="preserve">Die Definition eines Zweittumors ist identisch zur Definition von relevanten Krebsvorerkrankungen, hier ist nur das Datum im Bezug zum aktuellen Fall entscheidend.
</t>
  </si>
  <si>
    <t>pre = prätherapeutisch
post = posttherapeutisch</t>
  </si>
  <si>
    <r>
      <t xml:space="preserve">Case
Case Information
</t>
    </r>
    <r>
      <rPr>
        <b/>
        <sz val="8"/>
        <rFont val="Arial"/>
        <family val="2"/>
      </rPr>
      <t xml:space="preserve">Psycho-Oncological counselling </t>
    </r>
  </si>
  <si>
    <r>
      <t xml:space="preserve">Case
Case Information
</t>
    </r>
    <r>
      <rPr>
        <b/>
        <sz val="8"/>
        <rFont val="Arial"/>
        <family val="2"/>
      </rPr>
      <t xml:space="preserve">Social service counselling </t>
    </r>
  </si>
  <si>
    <r>
      <rPr>
        <b/>
        <u/>
        <sz val="8"/>
        <color indexed="8"/>
        <rFont val="Arial"/>
        <family val="2"/>
      </rPr>
      <t>IARC-IACR Basis of Diagnosis Codes</t>
    </r>
    <r>
      <rPr>
        <sz val="8"/>
        <color indexed="8"/>
        <rFont val="Arial"/>
        <family val="2"/>
      </rPr>
      <t xml:space="preserve">
</t>
    </r>
    <r>
      <rPr>
        <b/>
        <sz val="8"/>
        <color indexed="8"/>
        <rFont val="Arial"/>
        <family val="2"/>
      </rPr>
      <t>0:</t>
    </r>
    <r>
      <rPr>
        <sz val="8"/>
        <color indexed="8"/>
        <rFont val="Arial"/>
        <family val="2"/>
      </rPr>
      <t xml:space="preserve"> Information provided is from a death certificate
</t>
    </r>
    <r>
      <rPr>
        <b/>
        <u/>
        <sz val="8"/>
        <color indexed="8"/>
        <rFont val="Arial"/>
        <family val="2"/>
      </rPr>
      <t>Non-microscopic</t>
    </r>
    <r>
      <rPr>
        <sz val="8"/>
        <color indexed="8"/>
        <rFont val="Arial"/>
        <family val="2"/>
      </rPr>
      <t xml:space="preserve">
</t>
    </r>
    <r>
      <rPr>
        <b/>
        <sz val="8"/>
        <color indexed="8"/>
        <rFont val="Arial"/>
        <family val="2"/>
      </rPr>
      <t>1:</t>
    </r>
    <r>
      <rPr>
        <sz val="8"/>
        <color indexed="8"/>
        <rFont val="Arial"/>
        <family val="2"/>
      </rPr>
      <t xml:space="preserve"> Diagnosis made before death, but without any of the following (codes 2-7)
</t>
    </r>
    <r>
      <rPr>
        <b/>
        <sz val="8"/>
        <color indexed="8"/>
        <rFont val="Arial"/>
        <family val="2"/>
      </rPr>
      <t>2:</t>
    </r>
    <r>
      <rPr>
        <sz val="8"/>
        <color indexed="8"/>
        <rFont val="Arial"/>
        <family val="2"/>
      </rPr>
      <t xml:space="preserve"> All diagnostic techniques, including x-ray, endoscopy, imaging, ultrasound, exploratory surgery (e.g., laparotomy), and autopsy, without a tissue diagnosis
</t>
    </r>
    <r>
      <rPr>
        <b/>
        <sz val="8"/>
        <color indexed="8"/>
        <rFont val="Arial"/>
        <family val="2"/>
      </rPr>
      <t>4:</t>
    </r>
    <r>
      <rPr>
        <sz val="8"/>
        <color indexed="8"/>
        <rFont val="Arial"/>
        <family val="2"/>
      </rPr>
      <t xml:space="preserve"> Including biochemical and/or immunological
markers that are specific for a tumour site
</t>
    </r>
    <r>
      <rPr>
        <b/>
        <u/>
        <sz val="8"/>
        <color indexed="8"/>
        <rFont val="Arial"/>
        <family val="2"/>
      </rPr>
      <t>Microscopic</t>
    </r>
    <r>
      <rPr>
        <sz val="8"/>
        <color indexed="8"/>
        <rFont val="Arial"/>
        <family val="2"/>
      </rPr>
      <t xml:space="preserve">
</t>
    </r>
    <r>
      <rPr>
        <b/>
        <sz val="8"/>
        <color indexed="8"/>
        <rFont val="Arial"/>
        <family val="2"/>
      </rPr>
      <t>5:</t>
    </r>
    <r>
      <rPr>
        <sz val="8"/>
        <color indexed="8"/>
        <rFont val="Arial"/>
        <family val="2"/>
      </rPr>
      <t xml:space="preserve"> Examination of cells from a primary or secondary
site, including fluids aspirated by endoscopy or
needle; also includes the microscopic examination
of peripheral blood and bone marrow aspirates.</t>
    </r>
    <r>
      <rPr>
        <b/>
        <sz val="8"/>
        <color indexed="8"/>
        <rFont val="Arial"/>
        <family val="2"/>
      </rPr>
      <t xml:space="preserve">
6: </t>
    </r>
    <r>
      <rPr>
        <sz val="8"/>
        <color indexed="8"/>
        <rFont val="Arial"/>
        <family val="2"/>
      </rPr>
      <t xml:space="preserve">Histologic examination of tissue from a metastasis,
including autopsy specimens
</t>
    </r>
    <r>
      <rPr>
        <b/>
        <sz val="8"/>
        <color indexed="8"/>
        <rFont val="Arial"/>
        <family val="2"/>
      </rPr>
      <t xml:space="preserve">7: </t>
    </r>
    <r>
      <rPr>
        <sz val="8"/>
        <color indexed="8"/>
        <rFont val="Arial"/>
        <family val="2"/>
      </rPr>
      <t xml:space="preserve">Histologic examination of tissue from primary tumour,
however obtained, including all cutting techniques
and bone marrow biopsies; also includes autopsy
specimens of primary tumour.
</t>
    </r>
    <r>
      <rPr>
        <b/>
        <sz val="8"/>
        <color indexed="8"/>
        <rFont val="Arial"/>
        <family val="2"/>
      </rPr>
      <t/>
    </r>
  </si>
  <si>
    <t>Indicate the clinical tumour stage (per AJCC 7th)
Pathologic staging preferred, if available
cT0: No evidence of primary tumour 
cT1: if not able to select cT1a, cT1b or cT1c: Clinically in apparent tumour neither palpable nor visible by imaging 
cT1a: Tumour incidental histologic finding in 5 percent or less of tissue resected 
cT1b: Tumour incidental histologic finding in more than 5 percent of tissue resected 
cT1c: Tumour identified by needle biopsy (eg, because of elevated PSA)
 cT2: if not able to select cT2a, cT2b or cT2c: Tumour confined within prostate
cT2a: Tumour involves one-¬‐half of one lobe or less 
cT2b: Tumour involves more than one-¬‐half of one lobe but not both lobes
 cT2c: Tumour involves both lobes 
cT3: if not able to select cT3a, cT3b or cT3c: Tumour extends through the prostate capsule 
cT3a: Extracapsular extension (unilateral or bilateral) 
cT3b: Tumour invades seminal vesicle(s) 
cT4: Tumour is fixed or invades adjacent structures other than seminal vesicles such as external sphincter, rectum, bladder
cTX: Primary tumour cannot be assessed</t>
  </si>
  <si>
    <t xml:space="preserve">P = percutaneous radiotherapy / external beam radiation
HDR = high dose rate Brachytherapy
LDR = low dose rate Brachytherapy
</t>
  </si>
  <si>
    <r>
      <t xml:space="preserve">Case
Follow-Up
</t>
    </r>
    <r>
      <rPr>
        <b/>
        <sz val="8"/>
        <color indexed="8"/>
        <rFont val="Arial"/>
        <family val="2"/>
      </rPr>
      <t>Date metastasis identified</t>
    </r>
    <r>
      <rPr>
        <sz val="8"/>
        <color indexed="8"/>
        <rFont val="Arial"/>
        <family val="2"/>
      </rPr>
      <t xml:space="preserve">
</t>
    </r>
  </si>
  <si>
    <t>CR = complete remission
PR = partial remission
NC = no change, stable disease
P = Progression
U =unknown</t>
  </si>
  <si>
    <t>= J12 + J13 + J14</t>
  </si>
  <si>
    <t>= O12 + O13 + O14</t>
  </si>
  <si>
    <t>= O9 - O11</t>
  </si>
  <si>
    <t>Categories</t>
  </si>
  <si>
    <t>empty</t>
  </si>
  <si>
    <t>NX | empty</t>
  </si>
  <si>
    <t>MX | empty</t>
  </si>
  <si>
    <t>N | Y | empty</t>
  </si>
  <si>
    <t xml:space="preserve">N | A | D </t>
  </si>
  <si>
    <t>Das Feld "Einzeldosis in Gray" ist leer.</t>
  </si>
  <si>
    <t xml:space="preserve">The data item "dose per fraction" is missing. </t>
  </si>
  <si>
    <r>
      <t xml:space="preserve">Das Feld "Gesamtdosis in Gray" ist leer.
</t>
    </r>
    <r>
      <rPr>
        <sz val="8"/>
        <color rgb="FFFF0000"/>
        <rFont val="Arial"/>
        <family val="2"/>
      </rPr>
      <t/>
    </r>
  </si>
  <si>
    <t xml:space="preserve">The data item "total dose of radiotherapy" is missing. </t>
  </si>
  <si>
    <t xml:space="preserve">FA | DE | DI | AB | RE | PR | HO | CY | UR | ER | HA | EN | BL | PO | LY | VE | PU | HI | OT </t>
  </si>
  <si>
    <t>N | Y | U</t>
  </si>
  <si>
    <t>Die Angabe ob ein Biochemisches Rezidiv diagnostiziert wurde fehlt.</t>
  </si>
  <si>
    <t>Das Diagnosedatum des Rezidivs fehlt.</t>
  </si>
  <si>
    <t xml:space="preserve">The data item "Daten local recurrence" is missing. </t>
  </si>
  <si>
    <t xml:space="preserve">The data item "Date biochemical recurrence identified" is missing. </t>
  </si>
  <si>
    <t>Die Angabe des Tumorstatus (gesamt) fehlt.</t>
  </si>
  <si>
    <t>FULocalDate</t>
  </si>
  <si>
    <t>FUBioDate</t>
  </si>
  <si>
    <t>FUMetastasisDate</t>
  </si>
  <si>
    <t>FUStatus</t>
  </si>
  <si>
    <t>TotalDoseRD</t>
  </si>
  <si>
    <t>TotalDoseLDR</t>
  </si>
  <si>
    <t>TotalDoseIV</t>
  </si>
  <si>
    <t>CoresTaken</t>
  </si>
  <si>
    <t>CoresInvolved</t>
  </si>
  <si>
    <t>CoresPercentage</t>
  </si>
  <si>
    <t>Date of Diagnosis &gt; Date of death</t>
  </si>
  <si>
    <r>
      <t xml:space="preserve">Stammdaten
</t>
    </r>
    <r>
      <rPr>
        <b/>
        <sz val="8"/>
        <rFont val="Arial"/>
        <family val="2"/>
      </rPr>
      <t>Sterbedatum</t>
    </r>
  </si>
  <si>
    <r>
      <t xml:space="preserve">Basic Information
</t>
    </r>
    <r>
      <rPr>
        <b/>
        <sz val="8"/>
        <rFont val="Arial"/>
        <family val="2"/>
      </rPr>
      <t>Date of death</t>
    </r>
  </si>
  <si>
    <t>Date Radiotherapy &gt; Date of death</t>
  </si>
  <si>
    <t>Date treatment &gt;  Date of death</t>
  </si>
  <si>
    <t>Das Beginndatum der Therapie liegt nach dem Sterbedatum.</t>
  </si>
  <si>
    <t>1-5 | empty</t>
  </si>
  <si>
    <t>1-5 |  empty</t>
  </si>
  <si>
    <t>in ng/ml | empty</t>
  </si>
  <si>
    <t>AND</t>
  </si>
  <si>
    <t>OR</t>
  </si>
  <si>
    <t>not empty</t>
  </si>
  <si>
    <t>IF</t>
  </si>
  <si>
    <t>XML-Datafields</t>
  </si>
  <si>
    <t>Validation</t>
  </si>
  <si>
    <t>General overview</t>
  </si>
  <si>
    <t>Content (Inhaltsverzeichnis)</t>
  </si>
  <si>
    <t>Missing datafield</t>
  </si>
  <si>
    <t>No center case</t>
  </si>
  <si>
    <t>no prostate cancer</t>
  </si>
  <si>
    <r>
      <rPr>
        <sz val="8"/>
        <rFont val="Calibri"/>
        <family val="2"/>
      </rPr>
      <t>≠</t>
    </r>
    <r>
      <rPr>
        <sz val="8"/>
        <rFont val="Arial"/>
        <family val="2"/>
      </rPr>
      <t xml:space="preserve"> CC | NCC</t>
    </r>
  </si>
  <si>
    <r>
      <rPr>
        <sz val="8"/>
        <rFont val="Calibri"/>
        <family val="2"/>
      </rPr>
      <t>≠</t>
    </r>
    <r>
      <rPr>
        <sz val="8"/>
        <rFont val="Arial"/>
        <family val="2"/>
      </rPr>
      <t xml:space="preserve"> P | R | D</t>
    </r>
  </si>
  <si>
    <t>in ng/ml</t>
  </si>
  <si>
    <t>Calculation</t>
  </si>
  <si>
    <r>
      <t xml:space="preserve">  No center case  
</t>
    </r>
    <r>
      <rPr>
        <sz val="9"/>
        <color theme="0" tint="-0.499984740745262"/>
        <rFont val="Arial"/>
        <family val="2"/>
      </rPr>
      <t xml:space="preserve">  (kein Zentrumsfall)</t>
    </r>
  </si>
  <si>
    <r>
      <t xml:space="preserve">  Conspicuities
</t>
    </r>
    <r>
      <rPr>
        <sz val="9"/>
        <color theme="0" tint="-0.499984740745262"/>
        <rFont val="Arial"/>
        <family val="2"/>
      </rPr>
      <t xml:space="preserve">  (mit Auffälligkeiten)</t>
    </r>
  </si>
  <si>
    <r>
      <t xml:space="preserve">Non-Determinable
</t>
    </r>
    <r>
      <rPr>
        <sz val="9"/>
        <color theme="0" tint="-0.499984740745262"/>
        <rFont val="Arial"/>
        <family val="2"/>
      </rPr>
      <t>(Nicht zuzordnen)</t>
    </r>
  </si>
  <si>
    <r>
      <t xml:space="preserve">Total
</t>
    </r>
    <r>
      <rPr>
        <sz val="9"/>
        <color theme="0" tint="-0.499984740745262"/>
        <rFont val="Arial"/>
        <family val="2"/>
      </rPr>
      <t>(Gesamt)</t>
    </r>
  </si>
  <si>
    <r>
      <t xml:space="preserve">EPIC-26 – Maximal number of questionnaires
</t>
    </r>
    <r>
      <rPr>
        <b/>
        <sz val="9"/>
        <color theme="0" tint="-0.499984740745262"/>
        <rFont val="Arial"/>
        <family val="2"/>
      </rPr>
      <t>(EPIC-26 - Anzahl Fragebögen maximal)</t>
    </r>
  </si>
  <si>
    <r>
      <t xml:space="preserve">  No informed consent  
 </t>
    </r>
    <r>
      <rPr>
        <sz val="9"/>
        <color theme="0" tint="-0.499984740745262"/>
        <rFont val="Arial"/>
        <family val="2"/>
      </rPr>
      <t xml:space="preserve"> (davon keine Einwilligung zur Befragung)</t>
    </r>
  </si>
  <si>
    <r>
      <t xml:space="preserve">a) Incomplete 
</t>
    </r>
    <r>
      <rPr>
        <sz val="8"/>
        <color theme="0" tint="-0.499984740745262"/>
        <rFont val="Arial"/>
        <family val="2"/>
      </rPr>
      <t>(Unvollständige Falldatensätze)</t>
    </r>
  </si>
  <si>
    <r>
      <t xml:space="preserve">b) no center case 
</t>
    </r>
    <r>
      <rPr>
        <sz val="8"/>
        <color theme="0" tint="-0.499984740745262"/>
        <rFont val="Arial"/>
        <family val="2"/>
      </rPr>
      <t>(Kein Zentrumsfall)</t>
    </r>
  </si>
  <si>
    <r>
      <t xml:space="preserve">locally advanced 
</t>
    </r>
    <r>
      <rPr>
        <b/>
        <sz val="11"/>
        <color theme="0" tint="-0.499984740745262"/>
        <rFont val="Arial"/>
        <family val="2"/>
      </rPr>
      <t>(lokal fortgeschritten)</t>
    </r>
  </si>
  <si>
    <r>
      <t xml:space="preserve">advanced N1 
</t>
    </r>
    <r>
      <rPr>
        <b/>
        <sz val="11"/>
        <color theme="0" tint="-0.499984740745262"/>
        <rFont val="Arial"/>
        <family val="2"/>
      </rPr>
      <t>(fortgeschritten-N1)</t>
    </r>
  </si>
  <si>
    <r>
      <t xml:space="preserve">advanced M1 
</t>
    </r>
    <r>
      <rPr>
        <b/>
        <sz val="11"/>
        <color theme="0" tint="-0.499984740745262"/>
        <rFont val="Arial"/>
        <family val="2"/>
      </rPr>
      <t>(fortgeschritten-M1)</t>
    </r>
  </si>
  <si>
    <r>
      <t xml:space="preserve">non-determinable 
</t>
    </r>
    <r>
      <rPr>
        <b/>
        <sz val="11"/>
        <color theme="0" tint="-0.499984740745262"/>
        <rFont val="Arial"/>
        <family val="2"/>
      </rPr>
      <t>(nicht zuzuordnen)</t>
    </r>
  </si>
  <si>
    <t>N31</t>
  </si>
  <si>
    <t>N32</t>
  </si>
  <si>
    <t>G17 + G24</t>
  </si>
  <si>
    <t>H17 + H24</t>
  </si>
  <si>
    <r>
      <t>Case
Treatment</t>
    </r>
    <r>
      <rPr>
        <b/>
        <sz val="8"/>
        <rFont val="Arial"/>
        <family val="2"/>
      </rPr>
      <t xml:space="preserve">
Type</t>
    </r>
  </si>
  <si>
    <r>
      <t xml:space="preserve">D-Cases
</t>
    </r>
    <r>
      <rPr>
        <b/>
        <sz val="9"/>
        <color theme="0" tint="-0.499984740745262"/>
        <rFont val="Arial"/>
        <family val="2"/>
      </rPr>
      <t>(D-Fälle)</t>
    </r>
  </si>
  <si>
    <r>
      <t xml:space="preserve">R-Cases
</t>
    </r>
    <r>
      <rPr>
        <b/>
        <sz val="9"/>
        <color theme="0" tint="-0.499984740745262"/>
        <rFont val="Arial"/>
        <family val="2"/>
      </rPr>
      <t>(R-Fälle)</t>
    </r>
  </si>
  <si>
    <t>Patient in F17</t>
  </si>
  <si>
    <t>Patient in G17</t>
  </si>
  <si>
    <t>Patient in H17</t>
  </si>
  <si>
    <t>Patient in I17</t>
  </si>
  <si>
    <t>Patient in J17</t>
  </si>
  <si>
    <t>Patient in N17</t>
  </si>
  <si>
    <t>Patient in M17</t>
  </si>
  <si>
    <t>Patient in L17</t>
  </si>
  <si>
    <t>Patient in K17</t>
  </si>
  <si>
    <r>
      <t xml:space="preserve">Calculation indicator
</t>
    </r>
    <r>
      <rPr>
        <b/>
        <sz val="12"/>
        <color theme="0" tint="-0.499984740745262"/>
        <rFont val="Arial"/>
        <family val="2"/>
      </rPr>
      <t>(Kennzahlendefinitionen auf Feldebene)</t>
    </r>
  </si>
  <si>
    <t xml:space="preserve">FAQ </t>
  </si>
  <si>
    <t>FAQ</t>
  </si>
  <si>
    <r>
      <t xml:space="preserve">Numerator:
</t>
    </r>
    <r>
      <rPr>
        <b/>
        <sz val="10"/>
        <color theme="0" tint="-0.499984740745262"/>
        <rFont val="Arial"/>
        <family val="2"/>
      </rPr>
      <t>(Zähler)</t>
    </r>
  </si>
  <si>
    <r>
      <t xml:space="preserve">= Basic data O17 
</t>
    </r>
    <r>
      <rPr>
        <b/>
        <sz val="11"/>
        <color theme="0" tint="-0.499984740745262"/>
        <rFont val="Arial"/>
        <family val="2"/>
      </rPr>
      <t>(= Basisdaten O17)</t>
    </r>
  </si>
  <si>
    <r>
      <t xml:space="preserve">= Basic data O10 
</t>
    </r>
    <r>
      <rPr>
        <b/>
        <sz val="11"/>
        <color theme="0" tint="-0.499984740745262"/>
        <rFont val="Arial"/>
        <family val="2"/>
      </rPr>
      <t>(= Basisdaten O10)</t>
    </r>
  </si>
  <si>
    <r>
      <t xml:space="preserve">= Basic data O11 
</t>
    </r>
    <r>
      <rPr>
        <b/>
        <sz val="11"/>
        <color theme="0" tint="-0.499984740745262"/>
        <rFont val="Arial"/>
        <family val="2"/>
      </rPr>
      <t>(= Basisdaten O11)</t>
    </r>
  </si>
  <si>
    <r>
      <t xml:space="preserve">= Basic data O12 
</t>
    </r>
    <r>
      <rPr>
        <b/>
        <sz val="11"/>
        <color theme="0" tint="-0.499984740745262"/>
        <rFont val="Arial"/>
        <family val="2"/>
      </rPr>
      <t>(= Basisdaten O12)</t>
    </r>
  </si>
  <si>
    <r>
      <t xml:space="preserve">= Basic data I12
</t>
    </r>
    <r>
      <rPr>
        <b/>
        <sz val="11"/>
        <color theme="0" tint="-0.499984740745262"/>
        <rFont val="Arial"/>
        <family val="2"/>
      </rPr>
      <t>(= Basisdaten I12)</t>
    </r>
  </si>
  <si>
    <r>
      <t xml:space="preserve">= Basic data O17
</t>
    </r>
    <r>
      <rPr>
        <b/>
        <sz val="11"/>
        <color theme="0" tint="-0.499984740745262"/>
        <rFont val="Arial"/>
        <family val="2"/>
      </rPr>
      <t>(= Basisdaten O17)</t>
    </r>
  </si>
  <si>
    <r>
      <t xml:space="preserve">= Basic data O30
</t>
    </r>
    <r>
      <rPr>
        <b/>
        <sz val="11"/>
        <color theme="0" tint="-0.499984740745262"/>
        <rFont val="Arial"/>
        <family val="2"/>
      </rPr>
      <t>(= Basisdaten O30)</t>
    </r>
  </si>
  <si>
    <r>
      <t xml:space="preserve">= Basic data N30
</t>
    </r>
    <r>
      <rPr>
        <b/>
        <sz val="11"/>
        <color theme="0" tint="-0.499984740745262"/>
        <rFont val="Arial"/>
        <family val="2"/>
      </rPr>
      <t>(= Basisdaten N30)</t>
    </r>
  </si>
  <si>
    <r>
      <t xml:space="preserve">= Basic data I17
</t>
    </r>
    <r>
      <rPr>
        <b/>
        <sz val="11"/>
        <color theme="0" tint="-0.499984740745262"/>
        <rFont val="Arial"/>
        <family val="2"/>
      </rPr>
      <t>(= Basisdaten I17)</t>
    </r>
  </si>
  <si>
    <r>
      <t xml:space="preserve">= Basic data J17
</t>
    </r>
    <r>
      <rPr>
        <b/>
        <sz val="11"/>
        <color theme="0" tint="-0.499984740745262"/>
        <rFont val="Arial"/>
        <family val="2"/>
      </rPr>
      <t>(= Basisdaten J17)</t>
    </r>
  </si>
  <si>
    <r>
      <t xml:space="preserve">= Basic data K17
</t>
    </r>
    <r>
      <rPr>
        <b/>
        <sz val="11"/>
        <color theme="0" tint="-0.499984740745262"/>
        <rFont val="Arial"/>
        <family val="2"/>
      </rPr>
      <t>(= Basisdaten K17)</t>
    </r>
  </si>
  <si>
    <t xml:space="preserve">I | II | III | IIIa | IIIb | IV | IVa | IVb | V | III/IV unspecific | 0 (no complications, default)
</t>
  </si>
  <si>
    <r>
      <rPr>
        <sz val="11"/>
        <color indexed="8"/>
        <rFont val="Arial"/>
        <family val="2"/>
      </rPr>
      <t xml:space="preserve">OncoBox Prostate </t>
    </r>
    <r>
      <rPr>
        <b/>
        <sz val="11"/>
        <color indexed="8"/>
        <rFont val="Arial"/>
        <family val="2"/>
      </rPr>
      <t xml:space="preserve">
Indicator 1 a) Number of primary cases of prostate carcinoma
</t>
    </r>
    <r>
      <rPr>
        <b/>
        <sz val="11"/>
        <color theme="0" tint="-0.499984740745262"/>
        <rFont val="Arial"/>
        <family val="2"/>
      </rPr>
      <t xml:space="preserve">(Kennzahl Nr.1 a) Anzahl Primärfälle Prostatakarzinom) </t>
    </r>
  </si>
  <si>
    <r>
      <rPr>
        <sz val="11"/>
        <color indexed="8"/>
        <rFont val="Arial"/>
        <family val="2"/>
      </rPr>
      <t xml:space="preserve">OncoBox Prostate </t>
    </r>
    <r>
      <rPr>
        <b/>
        <sz val="11"/>
        <color indexed="8"/>
        <rFont val="Arial"/>
        <family val="2"/>
      </rPr>
      <t xml:space="preserve">
Indicator 4 Active surveillance (AS)
</t>
    </r>
    <r>
      <rPr>
        <b/>
        <sz val="11"/>
        <color theme="0" tint="-0.499984740745262"/>
        <rFont val="Arial"/>
        <family val="2"/>
      </rPr>
      <t>(Kennzahl Nr. 4 Active-Surveillance (AS))</t>
    </r>
  </si>
  <si>
    <r>
      <rPr>
        <sz val="11"/>
        <color indexed="8"/>
        <rFont val="Arial"/>
        <family val="2"/>
      </rPr>
      <t xml:space="preserve">OncoBox Prostate </t>
    </r>
    <r>
      <rPr>
        <b/>
        <sz val="11"/>
        <color indexed="8"/>
        <rFont val="Arial"/>
        <family val="2"/>
      </rPr>
      <t xml:space="preserve">
Indicator 5 Percutaneous radiation therapy with hormoneablative therapy
</t>
    </r>
    <r>
      <rPr>
        <b/>
        <sz val="11"/>
        <color theme="0" tint="-0.499984740745262"/>
        <rFont val="Arial"/>
        <family val="2"/>
      </rPr>
      <t>(Kennzahl Nr. 5 Strahlentherapie und hormonablative Therapie bei lokal begrenztem PCA mit hohem Risiko)</t>
    </r>
  </si>
  <si>
    <r>
      <t>low risk</t>
    </r>
    <r>
      <rPr>
        <vertAlign val="superscript"/>
        <sz val="9"/>
        <rFont val="Arial"/>
        <family val="2"/>
      </rPr>
      <t xml:space="preserve">  6)</t>
    </r>
    <r>
      <rPr>
        <sz val="9"/>
        <rFont val="Arial"/>
        <family val="2"/>
      </rPr>
      <t xml:space="preserve"> 
</t>
    </r>
    <r>
      <rPr>
        <sz val="9"/>
        <color theme="0" tint="-0.499984740745262"/>
        <rFont val="Arial"/>
        <family val="2"/>
      </rPr>
      <t xml:space="preserve">(niedrigem Risiko </t>
    </r>
    <r>
      <rPr>
        <vertAlign val="superscript"/>
        <sz val="9"/>
        <color theme="0" tint="-0.499984740745262"/>
        <rFont val="Arial"/>
        <family val="2"/>
      </rPr>
      <t>6)</t>
    </r>
    <r>
      <rPr>
        <sz val="9"/>
        <color theme="0" tint="-0.499984740745262"/>
        <rFont val="Arial"/>
        <family val="2"/>
      </rPr>
      <t>)</t>
    </r>
  </si>
  <si>
    <r>
      <t>medium risk</t>
    </r>
    <r>
      <rPr>
        <vertAlign val="superscript"/>
        <sz val="9"/>
        <rFont val="Arial"/>
        <family val="2"/>
      </rPr>
      <t xml:space="preserve"> 6)</t>
    </r>
    <r>
      <rPr>
        <sz val="9"/>
        <rFont val="Arial"/>
        <family val="2"/>
      </rPr>
      <t xml:space="preserve">
</t>
    </r>
    <r>
      <rPr>
        <sz val="9"/>
        <color theme="0" tint="-0.499984740745262"/>
        <rFont val="Arial"/>
        <family val="2"/>
      </rPr>
      <t xml:space="preserve">(mittlerem Risiko </t>
    </r>
    <r>
      <rPr>
        <vertAlign val="superscript"/>
        <sz val="9"/>
        <color theme="0" tint="-0.499984740745262"/>
        <rFont val="Arial"/>
        <family val="2"/>
      </rPr>
      <t>6)</t>
    </r>
    <r>
      <rPr>
        <sz val="9"/>
        <color theme="0" tint="-0.499984740745262"/>
        <rFont val="Arial"/>
        <family val="2"/>
      </rPr>
      <t>)</t>
    </r>
    <r>
      <rPr>
        <vertAlign val="superscript"/>
        <sz val="9"/>
        <color theme="0" tint="-0.499984740745262"/>
        <rFont val="Arial"/>
        <family val="2"/>
      </rPr>
      <t xml:space="preserve"> </t>
    </r>
  </si>
  <si>
    <r>
      <t>high risk</t>
    </r>
    <r>
      <rPr>
        <vertAlign val="superscript"/>
        <sz val="9"/>
        <rFont val="Arial"/>
        <family val="2"/>
      </rPr>
      <t xml:space="preserve"> 6)</t>
    </r>
    <r>
      <rPr>
        <sz val="9"/>
        <rFont val="Arial"/>
        <family val="2"/>
      </rPr>
      <t xml:space="preserve">
</t>
    </r>
    <r>
      <rPr>
        <sz val="9"/>
        <color theme="0" tint="-0.499984740745262"/>
        <rFont val="Arial"/>
        <family val="2"/>
      </rPr>
      <t xml:space="preserve">(hohes Risiko </t>
    </r>
    <r>
      <rPr>
        <vertAlign val="superscript"/>
        <sz val="9"/>
        <color theme="0" tint="-0.499984740745262"/>
        <rFont val="Arial"/>
        <family val="2"/>
      </rPr>
      <t>6)</t>
    </r>
    <r>
      <rPr>
        <sz val="9"/>
        <color theme="0" tint="-0.499984740745262"/>
        <rFont val="Arial"/>
        <family val="2"/>
      </rPr>
      <t>)</t>
    </r>
    <r>
      <rPr>
        <vertAlign val="superscript"/>
        <sz val="9"/>
        <color theme="0" tint="-0.499984740745262"/>
        <rFont val="Arial"/>
        <family val="2"/>
      </rPr>
      <t xml:space="preserve"> </t>
    </r>
  </si>
  <si>
    <r>
      <t xml:space="preserve">locally advanced (T3/4-N0-M0)
</t>
    </r>
    <r>
      <rPr>
        <sz val="9"/>
        <color theme="0" tint="-0.499984740745262"/>
        <rFont val="Arial"/>
        <family val="2"/>
      </rPr>
      <t>(lokal fortgeschritten (T3/4-N0-M0))</t>
    </r>
  </si>
  <si>
    <r>
      <t xml:space="preserve">advanced (N1, M0)
</t>
    </r>
    <r>
      <rPr>
        <sz val="9"/>
        <color theme="0" tint="-0.499984740745262"/>
        <rFont val="Arial"/>
        <family val="2"/>
      </rPr>
      <t>(fortgeschritten (N1, M0))</t>
    </r>
  </si>
  <si>
    <r>
      <t xml:space="preserve">advanced (N0/1, M1)
</t>
    </r>
    <r>
      <rPr>
        <sz val="9"/>
        <color theme="0" tint="-0.499984740745262"/>
        <rFont val="Arial"/>
        <family val="2"/>
      </rPr>
      <t>(fortgeschritten (N0/1, M1))</t>
    </r>
  </si>
  <si>
    <r>
      <t xml:space="preserve">non-determinable </t>
    </r>
    <r>
      <rPr>
        <vertAlign val="superscript"/>
        <sz val="9"/>
        <rFont val="Arial"/>
        <family val="2"/>
      </rPr>
      <t>7)</t>
    </r>
    <r>
      <rPr>
        <sz val="9"/>
        <rFont val="Arial"/>
        <family val="2"/>
      </rPr>
      <t xml:space="preserve">
</t>
    </r>
    <r>
      <rPr>
        <sz val="9"/>
        <color theme="0" tint="-0.499984740745262"/>
        <rFont val="Arial"/>
        <family val="2"/>
      </rPr>
      <t xml:space="preserve">(nicht zuzuordnen </t>
    </r>
    <r>
      <rPr>
        <vertAlign val="superscript"/>
        <sz val="9"/>
        <color theme="0" tint="-0.499984740745262"/>
        <rFont val="Arial"/>
        <family val="2"/>
      </rPr>
      <t>7)</t>
    </r>
    <r>
      <rPr>
        <sz val="9"/>
        <color theme="0" tint="-0.499984740745262"/>
        <rFont val="Arial"/>
        <family val="2"/>
      </rPr>
      <t>)</t>
    </r>
  </si>
  <si>
    <r>
      <t xml:space="preserve">a) primary case patients </t>
    </r>
    <r>
      <rPr>
        <b/>
        <vertAlign val="superscript"/>
        <sz val="10"/>
        <rFont val="Arial"/>
        <family val="2"/>
      </rPr>
      <t>1)</t>
    </r>
    <r>
      <rPr>
        <b/>
        <sz val="10"/>
        <rFont val="Arial"/>
        <family val="2"/>
      </rPr>
      <t xml:space="preserve">
</t>
    </r>
    <r>
      <rPr>
        <b/>
        <sz val="10"/>
        <color theme="0" tint="-0.499984740745262"/>
        <rFont val="Arial"/>
        <family val="2"/>
      </rPr>
      <t>(Primärfall-Pat.</t>
    </r>
    <r>
      <rPr>
        <b/>
        <vertAlign val="superscript"/>
        <sz val="10"/>
        <color theme="0" tint="-0.499984740745262"/>
        <rFont val="Arial"/>
        <family val="2"/>
      </rPr>
      <t xml:space="preserve"> 1)</t>
    </r>
    <r>
      <rPr>
        <b/>
        <sz val="10"/>
        <color theme="0" tint="-0.499984740745262"/>
        <rFont val="Arial"/>
        <family val="2"/>
      </rPr>
      <t>)</t>
    </r>
  </si>
  <si>
    <r>
      <t xml:space="preserve">primary case patients total
</t>
    </r>
    <r>
      <rPr>
        <b/>
        <sz val="9"/>
        <color theme="0" tint="-0.499984740745262"/>
        <rFont val="Arial"/>
        <family val="2"/>
      </rPr>
      <t>(Primärfallpatienten gesamt)</t>
    </r>
  </si>
  <si>
    <r>
      <t xml:space="preserve">Total
</t>
    </r>
    <r>
      <rPr>
        <b/>
        <sz val="9"/>
        <color theme="0" tint="-0.499984740745262"/>
        <rFont val="Arial"/>
        <family val="2"/>
      </rPr>
      <t>(Gesamt)</t>
    </r>
  </si>
  <si>
    <r>
      <t>RPE due to Pca</t>
    </r>
    <r>
      <rPr>
        <sz val="9"/>
        <color theme="0" tint="-0.499984740745262"/>
        <rFont val="Arial"/>
        <family val="2"/>
      </rPr>
      <t xml:space="preserve">
(RPE aufgrund von Pca)</t>
    </r>
  </si>
  <si>
    <r>
      <t xml:space="preserve">RCE due to Pca
</t>
    </r>
    <r>
      <rPr>
        <sz val="9"/>
        <color theme="0" tint="-0.499984740745262"/>
        <rFont val="Arial"/>
        <family val="2"/>
      </rPr>
      <t>(RZE aufgrund von Pca)</t>
    </r>
  </si>
  <si>
    <r>
      <t xml:space="preserve">Incidental finding RCE </t>
    </r>
    <r>
      <rPr>
        <vertAlign val="superscript"/>
        <sz val="9"/>
        <rFont val="Arial"/>
        <family val="2"/>
      </rPr>
      <t>2)</t>
    </r>
    <r>
      <rPr>
        <sz val="9"/>
        <rFont val="Arial"/>
        <family val="2"/>
      </rPr>
      <t xml:space="preserve">
</t>
    </r>
    <r>
      <rPr>
        <sz val="9"/>
        <color theme="0" tint="-0.499984740745262"/>
        <rFont val="Arial"/>
        <family val="2"/>
      </rPr>
      <t xml:space="preserve">(Zufallsbefund nach RZE </t>
    </r>
    <r>
      <rPr>
        <vertAlign val="superscript"/>
        <sz val="9"/>
        <color theme="0" tint="-0.499984740745262"/>
        <rFont val="Arial"/>
        <family val="2"/>
      </rPr>
      <t>2)</t>
    </r>
    <r>
      <rPr>
        <sz val="9"/>
        <color theme="0" tint="-0.499984740745262"/>
        <rFont val="Arial"/>
        <family val="2"/>
      </rPr>
      <t>)</t>
    </r>
  </si>
  <si>
    <r>
      <t xml:space="preserve">Definitive percutaneous radiotherapy
</t>
    </r>
    <r>
      <rPr>
        <sz val="9"/>
        <color theme="0" tint="-0.499984740745262"/>
        <rFont val="Arial"/>
        <family val="2"/>
      </rPr>
      <t xml:space="preserve">(Definitive perkutane Strahlentherapie) </t>
    </r>
    <r>
      <rPr>
        <sz val="9"/>
        <rFont val="Arial"/>
        <family val="2"/>
      </rPr>
      <t xml:space="preserve"> </t>
    </r>
  </si>
  <si>
    <r>
      <t xml:space="preserve">LDR-Brachytherapy
</t>
    </r>
    <r>
      <rPr>
        <sz val="9"/>
        <color theme="0" tint="-0.499984740745262"/>
        <rFont val="Arial"/>
        <family val="2"/>
      </rPr>
      <t>(LDR-Brachytherapie)</t>
    </r>
  </si>
  <si>
    <r>
      <t xml:space="preserve">HDR-Brachytherapy
</t>
    </r>
    <r>
      <rPr>
        <sz val="9"/>
        <color theme="0" tint="-0.499984740745262"/>
        <rFont val="Arial"/>
        <family val="2"/>
      </rPr>
      <t>(HDR-Brachytherapie)</t>
    </r>
  </si>
  <si>
    <r>
      <t>other treatment</t>
    </r>
    <r>
      <rPr>
        <b/>
        <vertAlign val="superscript"/>
        <sz val="9"/>
        <rFont val="Arial"/>
        <family val="2"/>
      </rPr>
      <t xml:space="preserve"> 6)</t>
    </r>
    <r>
      <rPr>
        <b/>
        <sz val="9"/>
        <rFont val="Arial"/>
        <family val="2"/>
      </rPr>
      <t xml:space="preserve">
</t>
    </r>
    <r>
      <rPr>
        <b/>
        <sz val="9"/>
        <color theme="0" tint="-0.499984740745262"/>
        <rFont val="Arial"/>
        <family val="2"/>
      </rPr>
      <t xml:space="preserve">(andere Behandlung </t>
    </r>
    <r>
      <rPr>
        <b/>
        <vertAlign val="superscript"/>
        <sz val="9"/>
        <color theme="0" tint="-0.499984740745262"/>
        <rFont val="Arial"/>
        <family val="2"/>
      </rPr>
      <t>5)</t>
    </r>
    <r>
      <rPr>
        <b/>
        <sz val="9"/>
        <color theme="0" tint="-0.499984740745262"/>
        <rFont val="Arial"/>
        <family val="2"/>
      </rPr>
      <t>)</t>
    </r>
  </si>
  <si>
    <r>
      <t xml:space="preserve">Active Surveillance
</t>
    </r>
    <r>
      <rPr>
        <sz val="9"/>
        <color theme="0" tint="-0.499984740745262"/>
        <rFont val="Arial"/>
        <family val="2"/>
      </rPr>
      <t>(Active Surveillance)</t>
    </r>
  </si>
  <si>
    <r>
      <t xml:space="preserve">Watchful Waiting
</t>
    </r>
    <r>
      <rPr>
        <sz val="9"/>
        <color theme="0" tint="-0.499984740745262"/>
        <rFont val="Arial"/>
        <family val="2"/>
      </rPr>
      <t>(Watchful Waiting)</t>
    </r>
  </si>
  <si>
    <r>
      <t xml:space="preserve">systemic treatment </t>
    </r>
    <r>
      <rPr>
        <b/>
        <vertAlign val="superscript"/>
        <sz val="9"/>
        <rFont val="Arial"/>
        <family val="2"/>
      </rPr>
      <t>4)</t>
    </r>
    <r>
      <rPr>
        <b/>
        <sz val="9"/>
        <rFont val="Arial"/>
        <family val="2"/>
      </rPr>
      <t xml:space="preserve">
</t>
    </r>
    <r>
      <rPr>
        <b/>
        <sz val="9"/>
        <color theme="0" tint="-0.499984740745262"/>
        <rFont val="Arial"/>
        <family val="2"/>
      </rPr>
      <t xml:space="preserve">(ausschließliche systemische Behandlung </t>
    </r>
    <r>
      <rPr>
        <b/>
        <vertAlign val="superscript"/>
        <sz val="9"/>
        <color theme="0" tint="-0.499984740745262"/>
        <rFont val="Arial"/>
        <family val="2"/>
      </rPr>
      <t>4)</t>
    </r>
    <r>
      <rPr>
        <b/>
        <sz val="9"/>
        <color theme="0" tint="-0.499984740745262"/>
        <rFont val="Arial"/>
        <family val="2"/>
      </rPr>
      <t>)</t>
    </r>
  </si>
  <si>
    <r>
      <t>other local therapy</t>
    </r>
    <r>
      <rPr>
        <vertAlign val="superscript"/>
        <sz val="9"/>
        <rFont val="Arial"/>
        <family val="2"/>
      </rPr>
      <t xml:space="preserve"> 3)</t>
    </r>
    <r>
      <rPr>
        <sz val="9"/>
        <rFont val="Arial"/>
        <family val="2"/>
      </rPr>
      <t xml:space="preserve">
</t>
    </r>
    <r>
      <rPr>
        <sz val="9"/>
        <color theme="0" tint="-0.499984740745262"/>
        <rFont val="Arial"/>
        <family val="2"/>
      </rPr>
      <t xml:space="preserve">(andere lokale Therapie </t>
    </r>
    <r>
      <rPr>
        <vertAlign val="superscript"/>
        <sz val="9"/>
        <color theme="0" tint="-0.499984740745262"/>
        <rFont val="Arial"/>
        <family val="2"/>
      </rPr>
      <t>3)</t>
    </r>
    <r>
      <rPr>
        <sz val="9"/>
        <color theme="0" tint="-0.499984740745262"/>
        <rFont val="Arial"/>
        <family val="2"/>
      </rPr>
      <t>)</t>
    </r>
  </si>
  <si>
    <r>
      <t xml:space="preserve">locally treatment prostate
</t>
    </r>
    <r>
      <rPr>
        <b/>
        <sz val="9"/>
        <color theme="0" tint="-0.499984740745262"/>
        <rFont val="Arial"/>
        <family val="2"/>
      </rPr>
      <t>(lokale Behandlung der Prostata)</t>
    </r>
  </si>
  <si>
    <r>
      <t xml:space="preserve">interventional </t>
    </r>
    <r>
      <rPr>
        <b/>
        <vertAlign val="superscript"/>
        <sz val="9"/>
        <rFont val="Arial"/>
        <family val="2"/>
      </rPr>
      <t>2)</t>
    </r>
    <r>
      <rPr>
        <b/>
        <sz val="9"/>
        <rFont val="Arial"/>
        <family val="2"/>
      </rPr>
      <t xml:space="preserve">
</t>
    </r>
    <r>
      <rPr>
        <b/>
        <sz val="9"/>
        <color theme="0" tint="-0.499984740745262"/>
        <rFont val="Arial"/>
        <family val="2"/>
      </rPr>
      <t xml:space="preserve">(interventionell </t>
    </r>
    <r>
      <rPr>
        <b/>
        <vertAlign val="superscript"/>
        <sz val="9"/>
        <color theme="0" tint="-0.499984740745262"/>
        <rFont val="Arial"/>
        <family val="2"/>
      </rPr>
      <t>2)</t>
    </r>
    <r>
      <rPr>
        <b/>
        <sz val="9"/>
        <color theme="0" tint="-0.499984740745262"/>
        <rFont val="Arial"/>
        <family val="2"/>
      </rPr>
      <t>)</t>
    </r>
  </si>
  <si>
    <r>
      <t xml:space="preserve">OncoBox Prostate
</t>
    </r>
    <r>
      <rPr>
        <b/>
        <sz val="11"/>
        <color indexed="8"/>
        <rFont val="Arial"/>
        <family val="2"/>
      </rPr>
      <t xml:space="preserve">Basic data 
</t>
    </r>
    <r>
      <rPr>
        <b/>
        <sz val="11"/>
        <color theme="0" tint="-0.499984740745262"/>
        <rFont val="Arial"/>
        <family val="2"/>
      </rPr>
      <t>(Basisdaten)</t>
    </r>
  </si>
  <si>
    <r>
      <t xml:space="preserve">OncoBox Prostate
</t>
    </r>
    <r>
      <rPr>
        <b/>
        <sz val="11"/>
        <color indexed="8"/>
        <rFont val="Arial"/>
        <family val="2"/>
      </rPr>
      <t xml:space="preserve">Risk classification 
</t>
    </r>
    <r>
      <rPr>
        <b/>
        <sz val="11"/>
        <color theme="0" tint="-0.499984740745262"/>
        <rFont val="Arial"/>
        <family val="2"/>
      </rPr>
      <t>(Risikoklassifizierung)</t>
    </r>
  </si>
  <si>
    <r>
      <t xml:space="preserve">OncoBox Prostate
</t>
    </r>
    <r>
      <rPr>
        <b/>
        <sz val="11"/>
        <color indexed="8"/>
        <rFont val="Arial"/>
        <family val="2"/>
      </rPr>
      <t xml:space="preserve">General overview 
</t>
    </r>
    <r>
      <rPr>
        <b/>
        <sz val="11"/>
        <color theme="0" tint="-0.499984740745262"/>
        <rFont val="Arial"/>
        <family val="2"/>
      </rPr>
      <t>(Gesamtbetrachtung)</t>
    </r>
  </si>
  <si>
    <r>
      <t xml:space="preserve">OncoBox Prostate
</t>
    </r>
    <r>
      <rPr>
        <b/>
        <sz val="11"/>
        <color indexed="8"/>
        <rFont val="Arial"/>
        <family val="2"/>
      </rPr>
      <t xml:space="preserve">Fallarten 
</t>
    </r>
    <r>
      <rPr>
        <b/>
        <sz val="11"/>
        <color theme="0" tint="-0.499984740745262"/>
        <rFont val="Arial"/>
        <family val="2"/>
      </rPr>
      <t>(Categories)</t>
    </r>
  </si>
  <si>
    <r>
      <t xml:space="preserve">OncoBox Prostate
</t>
    </r>
    <r>
      <rPr>
        <b/>
        <sz val="11"/>
        <color indexed="8"/>
        <rFont val="Arial"/>
        <family val="2"/>
      </rPr>
      <t xml:space="preserve">Validations 
</t>
    </r>
    <r>
      <rPr>
        <b/>
        <sz val="11"/>
        <color theme="0" tint="-0.499984740745262"/>
        <rFont val="Arial"/>
        <family val="2"/>
      </rPr>
      <t>(Strukturvalidierung der Datensätze)</t>
    </r>
  </si>
  <si>
    <r>
      <t xml:space="preserve">non-interventional </t>
    </r>
    <r>
      <rPr>
        <b/>
        <vertAlign val="superscript"/>
        <sz val="9"/>
        <rFont val="Arial"/>
        <family val="2"/>
      </rPr>
      <t>2)</t>
    </r>
    <r>
      <rPr>
        <b/>
        <sz val="9"/>
        <rFont val="Arial"/>
        <family val="2"/>
      </rPr>
      <t xml:space="preserve">
</t>
    </r>
    <r>
      <rPr>
        <b/>
        <sz val="9"/>
        <color theme="0" tint="-0.499984740745262"/>
        <rFont val="Arial"/>
        <family val="2"/>
      </rPr>
      <t xml:space="preserve">(nicht
interventionell </t>
    </r>
    <r>
      <rPr>
        <b/>
        <vertAlign val="superscript"/>
        <sz val="9"/>
        <color theme="0" tint="-0.499984740745262"/>
        <rFont val="Arial"/>
        <family val="2"/>
      </rPr>
      <t>2)</t>
    </r>
    <r>
      <rPr>
        <b/>
        <sz val="9"/>
        <color theme="0" tint="-0.499984740745262"/>
        <rFont val="Arial"/>
        <family val="2"/>
      </rPr>
      <t>)</t>
    </r>
  </si>
  <si>
    <r>
      <t xml:space="preserve">b) Newly diagnosed relaps/recurrence and/or distant metastasis </t>
    </r>
    <r>
      <rPr>
        <b/>
        <vertAlign val="superscript"/>
        <sz val="10"/>
        <rFont val="Arial"/>
        <family val="2"/>
      </rPr>
      <t>1)</t>
    </r>
    <r>
      <rPr>
        <b/>
        <sz val="10"/>
        <rFont val="Arial"/>
        <family val="2"/>
      </rPr>
      <t xml:space="preserve">
</t>
    </r>
    <r>
      <rPr>
        <b/>
        <sz val="10"/>
        <color theme="0" tint="-0.499984740745262"/>
        <rFont val="Arial"/>
        <family val="2"/>
      </rPr>
      <t xml:space="preserve">(Neudiagnostizierte Rezidive und/oder Fernmetastasen im Kalenderjahr </t>
    </r>
    <r>
      <rPr>
        <b/>
        <vertAlign val="superscript"/>
        <sz val="10"/>
        <color theme="0" tint="-0.499984740745262"/>
        <rFont val="Arial"/>
        <family val="2"/>
      </rPr>
      <t>1)</t>
    </r>
    <r>
      <rPr>
        <b/>
        <sz val="10"/>
        <color theme="0" tint="-0.499984740745262"/>
        <rFont val="Arial"/>
        <family val="2"/>
      </rPr>
      <t>)</t>
    </r>
  </si>
  <si>
    <r>
      <rPr>
        <b/>
        <sz val="10"/>
        <rFont val="Arial"/>
        <family val="2"/>
      </rPr>
      <t>Operative expertise</t>
    </r>
    <r>
      <rPr>
        <b/>
        <sz val="10"/>
        <color theme="0" tint="-0.499984740745262"/>
        <rFont val="Arial"/>
        <family val="2"/>
      </rPr>
      <t xml:space="preserve">
(Operative Expertise)</t>
    </r>
  </si>
  <si>
    <t>at least one data field</t>
  </si>
  <si>
    <t>all data fields</t>
  </si>
  <si>
    <t>automatisch</t>
  </si>
  <si>
    <t>optional</t>
  </si>
  <si>
    <t>Eingabe Patient</t>
  </si>
  <si>
    <t>automatisch?</t>
  </si>
  <si>
    <t xml:space="preserve">empty </t>
  </si>
  <si>
    <r>
      <t>Das Feld "</t>
    </r>
    <r>
      <rPr>
        <sz val="8"/>
        <color theme="1"/>
        <rFont val="Arial"/>
        <family val="2"/>
      </rPr>
      <t>PSA-Wert" ist leer. Die Risikoklassifizierung ist bei diesem Fall nicht möglich.</t>
    </r>
  </si>
  <si>
    <t>CTCDomainWrong</t>
  </si>
  <si>
    <t>SystType</t>
  </si>
  <si>
    <t>ADT | CH | IM | OLT | ST | HIFU | CRYO | HYPER | OT</t>
  </si>
  <si>
    <t>FULifeWrong</t>
  </si>
  <si>
    <t>IntroductionWrong</t>
  </si>
  <si>
    <t>PsychooncologyWrong</t>
  </si>
  <si>
    <t>SocialserviceWrong</t>
  </si>
  <si>
    <t>The data item "Patient introduced by" contains invalid characters.</t>
  </si>
  <si>
    <t>The data item "Psychooncological care" contains invalid characters.</t>
  </si>
  <si>
    <t>The data item "Social service consulting" contains invalid characters.</t>
  </si>
  <si>
    <t>Das Feld "Patient eingebracht über Leistungserbringer" enthält unzulässige Zeichen.</t>
  </si>
  <si>
    <t>Das Feld "Psychoonkologische Betreuung" enthält unzulässige Zeichen.</t>
  </si>
  <si>
    <t>Das Feld "Beratung Sozialdienst" enthält unzulässige Zeichen.</t>
  </si>
  <si>
    <t>TumourboardWrong</t>
  </si>
  <si>
    <t>Das Feld "Zeitpunkt Tumorkonferenz" enthält unzulässige Zeichen.</t>
  </si>
  <si>
    <t>The data item "Tumour board time" contains invalid characters.</t>
  </si>
  <si>
    <t>RadioTimeWrong</t>
  </si>
  <si>
    <t>Das Feld "CTC AE Bereich" enthält unzulässige Zeichen.</t>
  </si>
  <si>
    <t>The data item "CTC AE complication domain" contains invalid characters.</t>
  </si>
  <si>
    <t>SystIntentWrong</t>
  </si>
  <si>
    <t>Das Feld "Lifestatus" enthält unzulässige Zeichen.</t>
  </si>
  <si>
    <t>LocalWrong</t>
  </si>
  <si>
    <t>Das Feld "Lokalrezidiv" enthält unzulässige Zeichen.</t>
  </si>
  <si>
    <t>BiochemicalWrong</t>
  </si>
  <si>
    <t>Das Feld "Biochemisches Rezidiv" enthält unzulässige Zeichen.</t>
  </si>
  <si>
    <t>MetastasisWrong</t>
  </si>
  <si>
    <t>Das Feld "Metastase im Verlauf" enthält unzulässige Zeichen.</t>
  </si>
  <si>
    <t>SecondWrong</t>
  </si>
  <si>
    <t>Das Feld "Zweittumor im  Verlauf" enthält unzulässige Zeichen.</t>
  </si>
  <si>
    <t>ConsentWrong</t>
  </si>
  <si>
    <t>Das Feld "Maximaler Anteil der befallenen Stanzen" enthält unzulässige Zeichen.</t>
  </si>
  <si>
    <t>The data item "Greatest percentage involvement" contains invalid characters.</t>
  </si>
  <si>
    <t>PercentageWrong</t>
  </si>
  <si>
    <t>LymphWrong</t>
  </si>
  <si>
    <t>Das Feld "Lymphadenektomie" enthält unzulässige Zeichen.</t>
  </si>
  <si>
    <t>The data item "Lymphadenectomy" contains invalid characters.</t>
  </si>
  <si>
    <t>MethodWrong</t>
  </si>
  <si>
    <t>NerveWrong</t>
  </si>
  <si>
    <t>Das Feld "Operationsverfahren" enthält unzulässige Zeichen.</t>
  </si>
  <si>
    <t>The data item "Surgical method" contains invalid characters.</t>
  </si>
  <si>
    <t>Das Feld "Nervenerhaltende Operation" enthält unzulässige Zeichen.</t>
  </si>
  <si>
    <t>The data item "Nerve-sparing surgery" contains invalid characters.</t>
  </si>
  <si>
    <t xml:space="preserve">Y | N </t>
  </si>
  <si>
    <t>RevisionWrong</t>
  </si>
  <si>
    <t>The data item "Revision surgery" contains invalid characters.</t>
  </si>
  <si>
    <t>IncidentalWrong</t>
  </si>
  <si>
    <t>MarginWrong</t>
  </si>
  <si>
    <t>F | MF | empty</t>
  </si>
  <si>
    <t>The data item "Margin status focal" contains invalid characters.</t>
  </si>
  <si>
    <t>Das Feld "Therapieintention Strahlentherapie" enthält unzulässige Zeichen.</t>
  </si>
  <si>
    <t>IntentWrong</t>
  </si>
  <si>
    <t>The data item "Intent of radtiotherapy" contains invalid characters.</t>
  </si>
  <si>
    <t>OngoingWrong</t>
  </si>
  <si>
    <t>Das Feld "Strahlentherapie anhaltend" enthält unzulässige Zeichen.</t>
  </si>
  <si>
    <t>The data item "Ongoing radtiotherapy" contains invalid characters.</t>
  </si>
  <si>
    <t>OngoingTreatWrong</t>
  </si>
  <si>
    <t>Das Feld "Therapie anhaltend" enthält unzulässige Zeichen.</t>
  </si>
  <si>
    <t>The data item "Ongoing treatment" contains invalid characters.</t>
  </si>
  <si>
    <t>Das Feld "Patient eingebracht über Leistungserbringer" ist leer. Keine Berücksichtigung im Zähler von Kennzahl Nr. 2.</t>
  </si>
  <si>
    <t>The data item "Patient introduced by" is missing. Patient not taken into account for indicator no. 2 (numerator).</t>
  </si>
  <si>
    <t>The data item "Psychooncological care" is missing.  Patient nottaken into account for indicator no. 8 (numerator).</t>
  </si>
  <si>
    <t>Das Feld "Psychoonkologische Betreuung" ist leer. Keine Berücksichtigung im Zähler von Kennzahl Nr. 8.</t>
  </si>
  <si>
    <t>Das Feld "Beratung Sozialdienst" ist leer. Keine Berücksichtigung im Zähler von Kennzahl Nr. 7.</t>
  </si>
  <si>
    <t>The data item "Social service consulting" is missing.  Patient not taken into account for indicator no. 7 (numerator).</t>
  </si>
  <si>
    <t>Der Bezug (Zeitpunkt) der Tumorkonferenz zur Therapie fehlt. Keine Berücksichtigung im Zähler der Kennzahlen Nr. 2 und 3.</t>
  </si>
  <si>
    <t>Das Diagnosedatum des Biochemischen Rezidivs fehlt.</t>
  </si>
  <si>
    <t>Date of death before inition radiotherapy.</t>
  </si>
  <si>
    <t>Date of death before inition of an other therapy.</t>
  </si>
  <si>
    <t>Das Feld "Residualstatus" ist leer.</t>
  </si>
  <si>
    <t xml:space="preserve">The data item "Margin status" is missing. </t>
  </si>
  <si>
    <t>MarginEQ</t>
  </si>
  <si>
    <t>MarginKB</t>
  </si>
  <si>
    <r>
      <t xml:space="preserve">Case
Postoperative histology
</t>
    </r>
    <r>
      <rPr>
        <b/>
        <sz val="8"/>
        <rFont val="Calibri"/>
        <family val="2"/>
      </rPr>
      <t>Margin status focal</t>
    </r>
  </si>
  <si>
    <r>
      <t xml:space="preserve">Case
Follow-Up
</t>
    </r>
    <r>
      <rPr>
        <b/>
        <sz val="8"/>
        <rFont val="Arial"/>
        <family val="2"/>
      </rPr>
      <t>Secondary tumour</t>
    </r>
  </si>
  <si>
    <r>
      <t>Case
Follow-Up
M</t>
    </r>
    <r>
      <rPr>
        <b/>
        <sz val="8"/>
        <rFont val="Arial"/>
        <family val="2"/>
      </rPr>
      <t>etastasis</t>
    </r>
  </si>
  <si>
    <r>
      <t xml:space="preserve">Case
Follow-Up
</t>
    </r>
    <r>
      <rPr>
        <b/>
        <sz val="8"/>
        <rFont val="Arial"/>
        <family val="2"/>
      </rPr>
      <t>Biochemical recurrence</t>
    </r>
    <r>
      <rPr>
        <sz val="8"/>
        <rFont val="Arial"/>
        <family val="2"/>
      </rPr>
      <t xml:space="preserve">
</t>
    </r>
  </si>
  <si>
    <r>
      <t xml:space="preserve">Case
Follow-Up
</t>
    </r>
    <r>
      <rPr>
        <b/>
        <sz val="8"/>
        <rFont val="Arial"/>
        <family val="2"/>
      </rPr>
      <t>Local recurrence</t>
    </r>
    <r>
      <rPr>
        <sz val="8"/>
        <rFont val="Arial"/>
        <family val="2"/>
      </rPr>
      <t xml:space="preserve">
</t>
    </r>
  </si>
  <si>
    <t>TX | T0 | T1a | T1b | T1c | T2 | T2a | T2b | T2c | T3 | T3a | T3b | T4</t>
  </si>
  <si>
    <r>
      <rPr>
        <sz val="10"/>
        <rFont val="Malgun Gothic"/>
        <family val="2"/>
      </rPr>
      <t>≤</t>
    </r>
    <r>
      <rPr>
        <sz val="8"/>
        <rFont val="Arial"/>
        <family val="2"/>
      </rPr>
      <t xml:space="preserve"> 20 &amp;  &gt; 10</t>
    </r>
  </si>
  <si>
    <t>T2</t>
  </si>
  <si>
    <t>RiskPFT2</t>
  </si>
  <si>
    <t>Der prätherapeutische T-Status T2 ist nicht zulässig. Die Risikoklassifizierung ist bei diesem Fall nicht möglich.</t>
  </si>
  <si>
    <t>The clinical cT-category T2 is not acceptable. Risk classification is not possible for this patient.</t>
  </si>
  <si>
    <r>
      <t xml:space="preserve">Case
Radiotherapy
</t>
    </r>
    <r>
      <rPr>
        <b/>
        <sz val="8"/>
        <rFont val="Arial"/>
        <family val="2"/>
      </rPr>
      <t>Initiation</t>
    </r>
  </si>
  <si>
    <t>RadioTypeWrong</t>
  </si>
  <si>
    <t>FA | DE | DI | AB | RE | PR | HO | CY | UR | ER | HA | EN | BL | PO | LY | VE | PU | HI | OT | empty</t>
  </si>
  <si>
    <t>T3 | T3a | T3b | T4</t>
  </si>
  <si>
    <t>Das Feld "Revisionseingriff" enthält unzulässige Zeichen.</t>
  </si>
  <si>
    <r>
      <rPr>
        <sz val="8"/>
        <rFont val="Calibri"/>
        <family val="2"/>
      </rPr>
      <t>≠</t>
    </r>
    <r>
      <rPr>
        <sz val="7.2"/>
        <rFont val="Arial"/>
        <family val="2"/>
      </rPr>
      <t xml:space="preserve"> </t>
    </r>
    <r>
      <rPr>
        <sz val="8"/>
        <rFont val="Arial"/>
        <family val="2"/>
      </rPr>
      <t>P &amp; HDR &amp; LDR</t>
    </r>
  </si>
  <si>
    <r>
      <t>Das Feld "Zeitpunkt der Strahlentherapie" enthält unzulässige Zeichen</t>
    </r>
    <r>
      <rPr>
        <sz val="8"/>
        <color theme="1"/>
        <rFont val="Arial"/>
        <family val="2"/>
      </rPr>
      <t>.</t>
    </r>
  </si>
  <si>
    <r>
      <t>The data item "Time of Radiotherapy" contains invalid characters</t>
    </r>
    <r>
      <rPr>
        <sz val="8"/>
        <color theme="1"/>
        <rFont val="Arial"/>
        <family val="2"/>
      </rPr>
      <t>.</t>
    </r>
  </si>
  <si>
    <t>Das Diagnosedatum der Fernmetastasen fehlt.</t>
  </si>
  <si>
    <t xml:space="preserve">The data item "Date metastasis" is missing. </t>
  </si>
  <si>
    <r>
      <rPr>
        <sz val="10"/>
        <rFont val="Calibri"/>
        <family val="2"/>
      </rPr>
      <t>≠</t>
    </r>
    <r>
      <rPr>
        <sz val="8"/>
        <rFont val="Arial"/>
        <family val="2"/>
      </rPr>
      <t xml:space="preserve"> URO &amp; RAD &amp; O &amp; empty</t>
    </r>
  </si>
  <si>
    <r>
      <rPr>
        <sz val="8"/>
        <rFont val="Calibri"/>
        <family val="2"/>
      </rPr>
      <t xml:space="preserve">≠ </t>
    </r>
    <r>
      <rPr>
        <sz val="8"/>
        <rFont val="Arial"/>
        <family val="2"/>
      </rPr>
      <t>F &amp; MF &amp; empty</t>
    </r>
  </si>
  <si>
    <r>
      <rPr>
        <sz val="8"/>
        <rFont val="Calibri"/>
        <family val="2"/>
      </rPr>
      <t>≠</t>
    </r>
    <r>
      <rPr>
        <sz val="7.2"/>
        <rFont val="Arial"/>
        <family val="2"/>
      </rPr>
      <t xml:space="preserve"> </t>
    </r>
    <r>
      <rPr>
        <sz val="8"/>
        <rFont val="Arial"/>
        <family val="2"/>
      </rPr>
      <t>ADT &amp; WS &amp; AS &amp; CH &amp; IM &amp; OLT &amp; ST &amp; HIFU &amp; CRYO &amp; HYPER &amp; OT</t>
    </r>
  </si>
  <si>
    <r>
      <t>Das Feld "Therapieintention" enthält unzulässige Zeichen</t>
    </r>
    <r>
      <rPr>
        <sz val="8"/>
        <color theme="1"/>
        <rFont val="Arial"/>
        <family val="2"/>
      </rPr>
      <t>.</t>
    </r>
  </si>
  <si>
    <r>
      <t>The data item "Intent of Treatment" contains invalid characters</t>
    </r>
    <r>
      <rPr>
        <sz val="8"/>
        <color rgb="FFFF0000"/>
        <rFont val="Arial"/>
        <family val="2"/>
      </rPr>
      <t>.</t>
    </r>
  </si>
  <si>
    <t>The data item "Initiation systemic / non-interventional therapy" is missing.</t>
  </si>
  <si>
    <t xml:space="preserve">RPE | RZE </t>
  </si>
  <si>
    <r>
      <t>RZE</t>
    </r>
    <r>
      <rPr>
        <sz val="8"/>
        <color rgb="FFFF0000"/>
        <rFont val="Arial"/>
        <family val="2"/>
      </rPr>
      <t xml:space="preserve"> </t>
    </r>
  </si>
  <si>
    <t>RZE</t>
  </si>
  <si>
    <r>
      <t>RPE = Radikale Prostatektomie 
RZE</t>
    </r>
    <r>
      <rPr>
        <sz val="8"/>
        <color rgb="FFFF0000"/>
        <rFont val="Arial"/>
        <family val="2"/>
      </rPr>
      <t xml:space="preserve"> </t>
    </r>
    <r>
      <rPr>
        <sz val="8"/>
        <rFont val="Arial"/>
        <family val="2"/>
      </rPr>
      <t>= Radikale Zystoprostatektomie</t>
    </r>
  </si>
  <si>
    <r>
      <rPr>
        <sz val="10"/>
        <rFont val="Calibri"/>
        <family val="2"/>
      </rPr>
      <t xml:space="preserve">≠ </t>
    </r>
    <r>
      <rPr>
        <sz val="8"/>
        <rFont val="Arial"/>
        <family val="2"/>
      </rPr>
      <t>XX,XX &amp; XX.XX &amp; XX &amp; empty</t>
    </r>
  </si>
  <si>
    <r>
      <rPr>
        <sz val="8"/>
        <rFont val="Calibri"/>
        <family val="2"/>
      </rPr>
      <t>≠</t>
    </r>
    <r>
      <rPr>
        <sz val="8"/>
        <rFont val="Arial"/>
        <family val="2"/>
      </rPr>
      <t xml:space="preserve"> Y &amp; N &amp; U &amp; empty</t>
    </r>
  </si>
  <si>
    <r>
      <rPr>
        <sz val="8"/>
        <rFont val="Calibri"/>
        <family val="2"/>
      </rPr>
      <t>≠</t>
    </r>
    <r>
      <rPr>
        <sz val="7.2"/>
        <rFont val="Arial"/>
        <family val="2"/>
      </rPr>
      <t xml:space="preserve"> </t>
    </r>
    <r>
      <rPr>
        <sz val="8"/>
        <rFont val="Arial"/>
        <family val="2"/>
      </rPr>
      <t>Y &amp; N &amp; empty</t>
    </r>
  </si>
  <si>
    <r>
      <rPr>
        <sz val="8"/>
        <rFont val="Calibri"/>
        <family val="2"/>
      </rPr>
      <t xml:space="preserve">≠ </t>
    </r>
    <r>
      <rPr>
        <sz val="8"/>
        <rFont val="Arial"/>
        <family val="2"/>
      </rPr>
      <t>R0 &amp; R1 &amp; R2 &amp; RX &amp; empty</t>
    </r>
  </si>
  <si>
    <r>
      <rPr>
        <sz val="8"/>
        <rFont val="Calibri"/>
        <family val="2"/>
      </rPr>
      <t>≠</t>
    </r>
    <r>
      <rPr>
        <sz val="7.2"/>
        <rFont val="Arial"/>
        <family val="2"/>
      </rPr>
      <t xml:space="preserve"> </t>
    </r>
    <r>
      <rPr>
        <sz val="8"/>
        <rFont val="Arial"/>
        <family val="2"/>
      </rPr>
      <t>N &amp; A &amp; D &amp; U &amp; empty</t>
    </r>
  </si>
  <si>
    <t>≠ FA &amp; DE &amp; DI &amp; AB &amp; RE &amp; PR &amp; HO &amp; CY &amp; UR &amp; ER &amp; HA &amp; EN &amp; BL &amp; PO &amp; LY &amp; VE &amp; PU &amp; HI &amp; OT &amp; empty</t>
  </si>
  <si>
    <r>
      <rPr>
        <sz val="8"/>
        <rFont val="Calibri"/>
        <family val="2"/>
      </rPr>
      <t>≠</t>
    </r>
    <r>
      <rPr>
        <sz val="7.2"/>
        <rFont val="Arial"/>
        <family val="2"/>
      </rPr>
      <t xml:space="preserve"> </t>
    </r>
    <r>
      <rPr>
        <sz val="8"/>
        <rFont val="Arial"/>
        <family val="2"/>
      </rPr>
      <t>A &amp; D &amp; DN &amp; DX &amp; empty</t>
    </r>
  </si>
  <si>
    <r>
      <rPr>
        <sz val="8"/>
        <rFont val="Calibri"/>
        <family val="2"/>
      </rPr>
      <t>≠</t>
    </r>
    <r>
      <rPr>
        <sz val="7.2"/>
        <rFont val="Arial"/>
        <family val="2"/>
      </rPr>
      <t xml:space="preserve"> </t>
    </r>
    <r>
      <rPr>
        <sz val="8"/>
        <rFont val="Arial"/>
        <family val="2"/>
      </rPr>
      <t>N &amp; R &amp; U &amp; empty</t>
    </r>
  </si>
  <si>
    <r>
      <rPr>
        <sz val="8"/>
        <rFont val="Calibri"/>
        <family val="2"/>
      </rPr>
      <t>≠</t>
    </r>
    <r>
      <rPr>
        <sz val="7.2"/>
        <rFont val="Arial"/>
        <family val="2"/>
      </rPr>
      <t xml:space="preserve"> </t>
    </r>
    <r>
      <rPr>
        <sz val="8"/>
        <rFont val="Arial"/>
        <family val="2"/>
      </rPr>
      <t>N &amp; Y &amp; U &amp; empty</t>
    </r>
  </si>
  <si>
    <r>
      <t xml:space="preserve">Case
Follow-Up
</t>
    </r>
    <r>
      <rPr>
        <b/>
        <sz val="8"/>
        <rFont val="Arial"/>
        <family val="2"/>
      </rPr>
      <t>Date metastasis identified</t>
    </r>
    <r>
      <rPr>
        <sz val="8"/>
        <rFont val="Arial"/>
        <family val="2"/>
      </rPr>
      <t xml:space="preserve">
</t>
    </r>
  </si>
  <si>
    <t>WS</t>
  </si>
  <si>
    <t>AS | WS</t>
  </si>
  <si>
    <t>Matrix</t>
  </si>
  <si>
    <t>2013-mm-dd</t>
  </si>
  <si>
    <r>
      <t xml:space="preserve">IV Cases:
</t>
    </r>
    <r>
      <rPr>
        <b/>
        <sz val="9"/>
        <color theme="0" tint="-0.499984740745262"/>
        <rFont val="Arial"/>
        <family val="2"/>
      </rPr>
      <t>(IV Fälle:)</t>
    </r>
  </si>
  <si>
    <t>R0</t>
  </si>
  <si>
    <t>Same radiotherapy</t>
  </si>
  <si>
    <r>
      <t xml:space="preserve">IF Cases:
</t>
    </r>
    <r>
      <rPr>
        <b/>
        <sz val="9"/>
        <color theme="0" tint="-0.499984740745262"/>
        <rFont val="Arial"/>
        <family val="2"/>
      </rPr>
      <t>(IF Fälle:)</t>
    </r>
  </si>
  <si>
    <t>Das Feld "Art der Strahlentherapie" enthält unzulässige Zeichen  oder ist leer.</t>
  </si>
  <si>
    <t>The data item "Type of Radiotherapy" contains invalid characters or is missing.</t>
  </si>
  <si>
    <t>Das Feld "Art derTherapie" enthält unzulässige Zeichen oder ist leer.</t>
  </si>
  <si>
    <t>The data item "Type of Treatment" contains invalid characters or is missing.</t>
  </si>
  <si>
    <t xml:space="preserve">M | R </t>
  </si>
  <si>
    <t xml:space="preserve">N </t>
  </si>
  <si>
    <t>in ng/mL | empty</t>
  </si>
  <si>
    <t>F13 / D13</t>
  </si>
  <si>
    <t>I13 / F13</t>
  </si>
  <si>
    <t>L13 / F13</t>
  </si>
  <si>
    <t>2012-mm-dd (row 12)
2011-mm-dd (row 11)
2010-mm-dd (row 10)
2009-mm-dd (row 9)</t>
  </si>
  <si>
    <t>F - M</t>
  </si>
  <si>
    <t>G15</t>
  </si>
  <si>
    <t>(G11 + G12 + G13) / 3</t>
  </si>
  <si>
    <r>
      <rPr>
        <sz val="13"/>
        <color indexed="8"/>
        <rFont val="Arial"/>
        <family val="2"/>
      </rPr>
      <t xml:space="preserve">OncoBox Prostate 
</t>
    </r>
    <r>
      <rPr>
        <b/>
        <sz val="13"/>
        <color indexed="8"/>
        <rFont val="Arial"/>
        <family val="2"/>
      </rPr>
      <t>Matrix</t>
    </r>
    <r>
      <rPr>
        <sz val="13"/>
        <color indexed="8"/>
        <rFont val="Arial"/>
        <family val="2"/>
      </rPr>
      <t xml:space="preserve">
</t>
    </r>
    <r>
      <rPr>
        <sz val="12"/>
        <color theme="0" tint="-0.499984740745262"/>
        <rFont val="Arial"/>
        <family val="2"/>
      </rPr>
      <t>(Matrix)</t>
    </r>
  </si>
  <si>
    <t>RGB</t>
  </si>
  <si>
    <t>Value</t>
  </si>
  <si>
    <r>
      <t xml:space="preserve">all right
</t>
    </r>
    <r>
      <rPr>
        <sz val="8"/>
        <color theme="0" tint="-0.499984740745262"/>
        <rFont val="Arial"/>
        <family val="2"/>
      </rPr>
      <t>(i.O.)</t>
    </r>
  </si>
  <si>
    <r>
      <t xml:space="preserve">Incorrect
</t>
    </r>
    <r>
      <rPr>
        <sz val="8"/>
        <color theme="0" tint="-0.499984740745262"/>
        <rFont val="Arial"/>
        <family val="2"/>
      </rPr>
      <t>(Inkorrekt)</t>
    </r>
  </si>
  <si>
    <r>
      <t xml:space="preserve">Incomplete
</t>
    </r>
    <r>
      <rPr>
        <sz val="8"/>
        <color theme="0" tint="-0.499984740745262"/>
        <rFont val="Arial"/>
        <family val="2"/>
      </rPr>
      <t>(Unvollständig)</t>
    </r>
  </si>
  <si>
    <r>
      <rPr>
        <sz val="8"/>
        <rFont val="Calibri"/>
        <family val="2"/>
      </rPr>
      <t>≠</t>
    </r>
    <r>
      <rPr>
        <sz val="8"/>
        <rFont val="Arial"/>
        <family val="2"/>
      </rPr>
      <t xml:space="preserve"> Y &amp; N &amp; U  &amp; empty</t>
    </r>
  </si>
  <si>
    <r>
      <rPr>
        <sz val="10"/>
        <rFont val="Calibri"/>
        <family val="2"/>
      </rPr>
      <t xml:space="preserve">≠ </t>
    </r>
    <r>
      <rPr>
        <sz val="8"/>
        <rFont val="Arial"/>
        <family val="2"/>
      </rPr>
      <t>N &amp; Y &amp; U &amp; empty</t>
    </r>
  </si>
  <si>
    <t>N | Y | U | empty</t>
  </si>
  <si>
    <t>* basierend auf Abrams P, Avery K, Gardener N, Donovan J; ICIQ Advisory Board. The International Consultation on Incontinence Modular Questionnaire: www.iciq.net. J Urol 2006.</t>
  </si>
  <si>
    <r>
      <rPr>
        <b/>
        <u/>
        <sz val="9"/>
        <rFont val="Arial"/>
        <family val="2"/>
      </rPr>
      <t>Patient</t>
    </r>
    <r>
      <rPr>
        <b/>
        <sz val="9"/>
        <rFont val="Arial"/>
        <family val="2"/>
      </rPr>
      <t xml:space="preserve">, occurring at least one time in I22 and/or I23 and Patient is </t>
    </r>
    <r>
      <rPr>
        <b/>
        <u/>
        <sz val="9"/>
        <rFont val="Arial"/>
        <family val="2"/>
      </rPr>
      <t>not</t>
    </r>
    <r>
      <rPr>
        <b/>
        <sz val="9"/>
        <rFont val="Arial"/>
        <family val="2"/>
      </rPr>
      <t xml:space="preserve"> in F24, G24 &amp; H24</t>
    </r>
  </si>
  <si>
    <r>
      <t>Categories</t>
    </r>
    <r>
      <rPr>
        <b/>
        <sz val="10"/>
        <color theme="0" tint="-0.499984740745262"/>
        <rFont val="Arial"/>
        <family val="2"/>
      </rPr>
      <t xml:space="preserve">
(Kategorien)</t>
    </r>
  </si>
  <si>
    <r>
      <t xml:space="preserve">Datafields
</t>
    </r>
    <r>
      <rPr>
        <b/>
        <sz val="10"/>
        <color theme="0" tint="-0.499984740745262"/>
        <rFont val="Arial"/>
        <family val="2"/>
      </rPr>
      <t>(Datenfelder)</t>
    </r>
  </si>
  <si>
    <r>
      <t xml:space="preserve">Possible values
</t>
    </r>
    <r>
      <rPr>
        <b/>
        <sz val="10"/>
        <color theme="0" tint="-0.499984740745262"/>
        <rFont val="Arial"/>
        <family val="2"/>
      </rPr>
      <t>(Mögliche Werte)</t>
    </r>
  </si>
  <si>
    <r>
      <t xml:space="preserve">Values
</t>
    </r>
    <r>
      <rPr>
        <b/>
        <sz val="10"/>
        <color theme="0" tint="-0.499984740745262"/>
        <rFont val="Arial"/>
        <family val="2"/>
      </rPr>
      <t>(Benötigte Werte)</t>
    </r>
  </si>
  <si>
    <r>
      <t xml:space="preserve">A) Dead 
</t>
    </r>
    <r>
      <rPr>
        <b/>
        <sz val="9"/>
        <color theme="0" tint="-0.499984740745262"/>
        <rFont val="Arial"/>
        <family val="2"/>
      </rPr>
      <t>(Verstorben)</t>
    </r>
  </si>
  <si>
    <r>
      <t xml:space="preserve">Cell
</t>
    </r>
    <r>
      <rPr>
        <b/>
        <sz val="9"/>
        <color theme="0" tint="-0.499984740745262"/>
        <rFont val="Arial"/>
        <family val="2"/>
      </rPr>
      <t>(Zelle)</t>
    </r>
  </si>
  <si>
    <r>
      <t xml:space="preserve">Datafield
</t>
    </r>
    <r>
      <rPr>
        <b/>
        <sz val="9"/>
        <color theme="0" tint="-0.499984740745262"/>
        <rFont val="Arial"/>
        <family val="2"/>
      </rPr>
      <t>(Datenfeld)</t>
    </r>
  </si>
  <si>
    <r>
      <t xml:space="preserve">Values
</t>
    </r>
    <r>
      <rPr>
        <b/>
        <sz val="9"/>
        <color theme="0" tint="-0.499984740745262"/>
        <rFont val="Arial"/>
        <family val="2"/>
      </rPr>
      <t>(Benötigte Werte)</t>
    </r>
  </si>
  <si>
    <t>D8</t>
  </si>
  <si>
    <r>
      <t xml:space="preserve">= Basic data O17 
</t>
    </r>
    <r>
      <rPr>
        <b/>
        <sz val="9"/>
        <color theme="0" tint="-0.499984740745262"/>
        <rFont val="Arial"/>
        <family val="2"/>
      </rPr>
      <t>(= Basisdaten O17)</t>
    </r>
  </si>
  <si>
    <r>
      <t xml:space="preserve">Numerator
</t>
    </r>
    <r>
      <rPr>
        <sz val="10"/>
        <color theme="0" tint="-0.499984740745262"/>
        <rFont val="Arial"/>
        <family val="2"/>
      </rPr>
      <t>(Zähler)</t>
    </r>
  </si>
  <si>
    <r>
      <t xml:space="preserve">B) Alive (relaps/recurrence)
</t>
    </r>
    <r>
      <rPr>
        <b/>
        <sz val="9"/>
        <color theme="0" tint="-0.499984740745262"/>
        <rFont val="Arial"/>
        <family val="2"/>
      </rPr>
      <t>(Lebend mit Eregnis im Verlauf)</t>
    </r>
  </si>
  <si>
    <r>
      <t xml:space="preserve">at least one valid follow up:
</t>
    </r>
    <r>
      <rPr>
        <b/>
        <sz val="9"/>
        <color theme="0" tint="-0.499984740745262"/>
        <rFont val="Arial"/>
        <family val="2"/>
      </rPr>
      <t>(mindestens eine gültige Meldung mit:)</t>
    </r>
  </si>
  <si>
    <r>
      <t xml:space="preserve">C) Alive (no relaps/recurrence)
</t>
    </r>
    <r>
      <rPr>
        <b/>
        <sz val="9"/>
        <color theme="0" tint="-0.499984740745262"/>
        <rFont val="Arial"/>
        <family val="2"/>
      </rPr>
      <t>(Lebend ohne Ereignis im Verlauf)</t>
    </r>
  </si>
  <si>
    <r>
      <t xml:space="preserve">Column
</t>
    </r>
    <r>
      <rPr>
        <b/>
        <sz val="9"/>
        <color theme="0" tint="-0.499984740745262"/>
        <rFont val="Arial"/>
        <family val="2"/>
      </rPr>
      <t>(Spalte)</t>
    </r>
  </si>
  <si>
    <t>D9</t>
  </si>
  <si>
    <t>Case
Questionnaire
Date</t>
  </si>
  <si>
    <r>
      <t xml:space="preserve">Cases in D8 with:
</t>
    </r>
    <r>
      <rPr>
        <b/>
        <sz val="9"/>
        <color theme="0" tint="-0.499984740745262"/>
        <rFont val="Arial"/>
        <family val="2"/>
      </rPr>
      <t>(Fälle aus D8 mit:)</t>
    </r>
  </si>
  <si>
    <t>D12</t>
  </si>
  <si>
    <r>
      <t xml:space="preserve">Cases in D9 with:
</t>
    </r>
    <r>
      <rPr>
        <b/>
        <sz val="9"/>
        <color theme="0" tint="-0.499984740745262"/>
        <rFont val="Arial"/>
        <family val="2"/>
      </rPr>
      <t>(Fälle aus D9 mit:)</t>
    </r>
  </si>
  <si>
    <t>D13</t>
  </si>
  <si>
    <r>
      <t xml:space="preserve">Cases in D12 with:
</t>
    </r>
    <r>
      <rPr>
        <b/>
        <sz val="9"/>
        <color theme="0" tint="-0.499984740745262"/>
        <rFont val="Arial"/>
        <family val="2"/>
      </rPr>
      <t>(Fälle aus D12 mit:)</t>
    </r>
  </si>
  <si>
    <t>D14</t>
  </si>
  <si>
    <t>D16</t>
  </si>
  <si>
    <t xml:space="preserve">6 | 7 | 8 | 9 | 10 </t>
  </si>
  <si>
    <r>
      <rPr>
        <sz val="8"/>
        <color theme="1"/>
        <rFont val="Calibri"/>
        <family val="2"/>
      </rPr>
      <t>≥</t>
    </r>
    <r>
      <rPr>
        <sz val="8"/>
        <color theme="1"/>
        <rFont val="Arial"/>
        <family val="2"/>
      </rPr>
      <t xml:space="preserve"> 11</t>
    </r>
  </si>
  <si>
    <t>D20</t>
  </si>
  <si>
    <r>
      <t xml:space="preserve">Cases in D20 with:
</t>
    </r>
    <r>
      <rPr>
        <b/>
        <sz val="9"/>
        <color theme="0" tint="-0.499984740745262"/>
        <rFont val="Arial"/>
        <family val="2"/>
      </rPr>
      <t>(Fälle aus D20 mit:)</t>
    </r>
  </si>
  <si>
    <r>
      <rPr>
        <sz val="8"/>
        <color theme="1"/>
        <rFont val="Calibri"/>
        <family val="2"/>
      </rPr>
      <t>≥</t>
    </r>
    <r>
      <rPr>
        <sz val="8"/>
        <color theme="1"/>
        <rFont val="Arial"/>
        <family val="2"/>
      </rPr>
      <t xml:space="preserve"> 22</t>
    </r>
  </si>
  <si>
    <t>D21</t>
  </si>
  <si>
    <t>D22</t>
  </si>
  <si>
    <t>&lt; 22</t>
  </si>
  <si>
    <r>
      <t xml:space="preserve">Numerator: Sum of all values in the datafield IIEF-Score of the cases in D20
</t>
    </r>
    <r>
      <rPr>
        <b/>
        <sz val="9"/>
        <color theme="0" tint="-0.499984740745262"/>
        <rFont val="Arial"/>
        <family val="2"/>
      </rPr>
      <t>(Zähler: Summe aller Werte im Datenfeld IIEF Wert der Fälle in D20)</t>
    </r>
  </si>
  <si>
    <r>
      <t xml:space="preserve">Numerator: Sum of all values in the datafield ICIQ-Score of the cases in D12
</t>
    </r>
    <r>
      <rPr>
        <b/>
        <sz val="9"/>
        <color theme="0" tint="-0.499984740745262"/>
        <rFont val="Arial"/>
        <family val="2"/>
      </rPr>
      <t>(Zähler: Summe aller Werte im Datenfeld ICIQ Wert der Fälle in D12)</t>
    </r>
  </si>
  <si>
    <t>D23</t>
  </si>
  <si>
    <t>D26</t>
  </si>
  <si>
    <t>D27</t>
  </si>
  <si>
    <t>D28</t>
  </si>
  <si>
    <t>E9</t>
  </si>
  <si>
    <r>
      <t xml:space="preserve">NI, IV and IF cases with:
</t>
    </r>
    <r>
      <rPr>
        <b/>
        <sz val="9"/>
        <color theme="0" tint="-0.499984740745262"/>
        <rFont val="Arial"/>
        <family val="2"/>
      </rPr>
      <t>(NI, IV und IF Fälle mit:)</t>
    </r>
  </si>
  <si>
    <t>E10</t>
  </si>
  <si>
    <r>
      <t xml:space="preserve">Cases in E9 with:
</t>
    </r>
    <r>
      <rPr>
        <b/>
        <sz val="9"/>
        <color theme="0" tint="-0.499984740745262"/>
        <rFont val="Arial"/>
        <family val="2"/>
      </rPr>
      <t>(Fälle aus E9 mit:)</t>
    </r>
  </si>
  <si>
    <t>D17</t>
  </si>
  <si>
    <t>D18</t>
  </si>
  <si>
    <t>D24</t>
  </si>
  <si>
    <t>D29</t>
  </si>
  <si>
    <r>
      <t xml:space="preserve">Cases in D10 with:
</t>
    </r>
    <r>
      <rPr>
        <b/>
        <sz val="9"/>
        <color theme="0" tint="-0.499984740745262"/>
        <rFont val="Arial"/>
        <family val="2"/>
      </rPr>
      <t>(Fälle aus D10 mit:)</t>
    </r>
  </si>
  <si>
    <r>
      <t xml:space="preserve">Numerator: Sum of all values in the datafield IIEF-Score of the cases in D21
</t>
    </r>
    <r>
      <rPr>
        <b/>
        <sz val="9"/>
        <color theme="0" tint="-0.499984740745262"/>
        <rFont val="Arial"/>
        <family val="2"/>
      </rPr>
      <t>(Zähler: Summe aller Werte im Datenfeld IIEF Wert der Fälle in D21)</t>
    </r>
  </si>
  <si>
    <r>
      <t xml:space="preserve">Cases in D21 with:
</t>
    </r>
    <r>
      <rPr>
        <b/>
        <sz val="9"/>
        <color theme="0" tint="-0.499984740745262"/>
        <rFont val="Arial"/>
        <family val="2"/>
      </rPr>
      <t>(Fälle aus D21 mit:)</t>
    </r>
  </si>
  <si>
    <r>
      <t xml:space="preserve">Numerator: Sum of all values in the datafield ICIQ-Score of the cases in D13
</t>
    </r>
    <r>
      <rPr>
        <b/>
        <sz val="9"/>
        <color theme="0" tint="-0.499984740745262"/>
        <rFont val="Arial"/>
        <family val="2"/>
      </rPr>
      <t>(Zähler: Summe aller Werte im Datenfeld ICIQ Wert der Fälle in D13)</t>
    </r>
  </si>
  <si>
    <r>
      <t xml:space="preserve">Cases in D13 with:
</t>
    </r>
    <r>
      <rPr>
        <b/>
        <sz val="9"/>
        <color theme="0" tint="-0.499984740745262"/>
        <rFont val="Arial"/>
        <family val="2"/>
      </rPr>
      <t>(Fälle aus D13 mit:)</t>
    </r>
  </si>
  <si>
    <r>
      <t xml:space="preserve">Cases in E10 with:
</t>
    </r>
    <r>
      <rPr>
        <b/>
        <sz val="9"/>
        <color theme="0" tint="-0.499984740745262"/>
        <rFont val="Arial"/>
        <family val="2"/>
      </rPr>
      <t>(Fälle aus D10 mit:)</t>
    </r>
  </si>
  <si>
    <t>G9</t>
  </si>
  <si>
    <t>= E10</t>
  </si>
  <si>
    <r>
      <t xml:space="preserve">Cases in G9 with:
</t>
    </r>
    <r>
      <rPr>
        <b/>
        <sz val="9"/>
        <color theme="0" tint="-0.499984740745262"/>
        <rFont val="Arial"/>
        <family val="2"/>
      </rPr>
      <t>(Fälle aus G9 mit:)</t>
    </r>
  </si>
  <si>
    <t>G10</t>
  </si>
  <si>
    <t>F13</t>
  </si>
  <si>
    <t>F14</t>
  </si>
  <si>
    <t>F15</t>
  </si>
  <si>
    <t>F16</t>
  </si>
  <si>
    <t>F17</t>
  </si>
  <si>
    <t>F18</t>
  </si>
  <si>
    <t>F21</t>
  </si>
  <si>
    <t>F22</t>
  </si>
  <si>
    <t>F23</t>
  </si>
  <si>
    <t>F24</t>
  </si>
  <si>
    <t>F27</t>
  </si>
  <si>
    <t>F28</t>
  </si>
  <si>
    <t>F29</t>
  </si>
  <si>
    <r>
      <t xml:space="preserve">Cases in F10 with:
</t>
    </r>
    <r>
      <rPr>
        <b/>
        <sz val="9"/>
        <color theme="0" tint="-0.499984740745262"/>
        <rFont val="Arial"/>
        <family val="2"/>
      </rPr>
      <t>(Fälle aus F10 mit:)</t>
    </r>
  </si>
  <si>
    <r>
      <t xml:space="preserve">Numerator: Sum of all values in the datafield IIEF-Score of the cases in F21
</t>
    </r>
    <r>
      <rPr>
        <b/>
        <sz val="9"/>
        <color theme="0" tint="-0.499984740745262"/>
        <rFont val="Arial"/>
        <family val="2"/>
      </rPr>
      <t>(Zähler: Summe aller Werte im Datenfeld IIEF Wert der Fälle in F21)</t>
    </r>
  </si>
  <si>
    <r>
      <t xml:space="preserve">Cases in F21 with:
</t>
    </r>
    <r>
      <rPr>
        <b/>
        <sz val="9"/>
        <color theme="0" tint="-0.499984740745262"/>
        <rFont val="Arial"/>
        <family val="2"/>
      </rPr>
      <t>(Fälle aus F21 mit:)</t>
    </r>
  </si>
  <si>
    <r>
      <t xml:space="preserve">Numerator: Sum of all values in the datafield ICIQ-Score of the cases in F13
</t>
    </r>
    <r>
      <rPr>
        <b/>
        <sz val="9"/>
        <color theme="0" tint="-0.499984740745262"/>
        <rFont val="Arial"/>
        <family val="2"/>
      </rPr>
      <t>(Zähler: Summe aller Werte im Datenfeld ICIQ Wert der Fälle in F13)</t>
    </r>
  </si>
  <si>
    <r>
      <t xml:space="preserve">Cases in F13 with:
</t>
    </r>
    <r>
      <rPr>
        <b/>
        <sz val="9"/>
        <color theme="0" tint="-0.499984740745262"/>
        <rFont val="Arial"/>
        <family val="2"/>
      </rPr>
      <t>(Fälle aus F13 mit:)</t>
    </r>
  </si>
  <si>
    <r>
      <t xml:space="preserve">Cases in G10 with:
</t>
    </r>
    <r>
      <rPr>
        <b/>
        <sz val="9"/>
        <color theme="0" tint="-0.499984740745262"/>
        <rFont val="Arial"/>
        <family val="2"/>
      </rPr>
      <t>(Fälle aus FG0 mit:)</t>
    </r>
  </si>
  <si>
    <r>
      <rPr>
        <sz val="8"/>
        <rFont val="Arial"/>
        <family val="2"/>
      </rPr>
      <t>Case
Questionnaire</t>
    </r>
    <r>
      <rPr>
        <b/>
        <sz val="8"/>
        <rFont val="Arial"/>
        <family val="2"/>
      </rPr>
      <t xml:space="preserve">
Date</t>
    </r>
  </si>
  <si>
    <r>
      <t>Case
Follow-Up</t>
    </r>
    <r>
      <rPr>
        <b/>
        <sz val="8"/>
        <rFont val="Arial"/>
        <family val="2"/>
      </rPr>
      <t xml:space="preserve">
Date
</t>
    </r>
  </si>
  <si>
    <r>
      <t>Case
Follow-Up</t>
    </r>
    <r>
      <rPr>
        <b/>
        <sz val="8"/>
        <rFont val="Arial"/>
        <family val="2"/>
      </rPr>
      <t xml:space="preserve">
Life status</t>
    </r>
  </si>
  <si>
    <r>
      <t xml:space="preserve">yyyy-mm-dd </t>
    </r>
    <r>
      <rPr>
        <sz val="8"/>
        <rFont val="Malgun Gothic"/>
        <family val="2"/>
        <charset val="129"/>
      </rPr>
      <t>≤</t>
    </r>
    <r>
      <rPr>
        <sz val="8"/>
        <rFont val="Arial"/>
        <family val="2"/>
      </rPr>
      <t xml:space="preserve"> 31.12.</t>
    </r>
    <r>
      <rPr>
        <sz val="8"/>
        <rFont val="Arial"/>
        <family val="2"/>
      </rPr>
      <t xml:space="preserve"> indicator year -1</t>
    </r>
  </si>
  <si>
    <r>
      <t>Case
Follow-Up</t>
    </r>
    <r>
      <rPr>
        <b/>
        <sz val="8"/>
        <color indexed="8"/>
        <rFont val="Arial"/>
        <family val="2"/>
      </rPr>
      <t xml:space="preserve">
Local recurrence</t>
    </r>
    <r>
      <rPr>
        <sz val="8"/>
        <color indexed="8"/>
        <rFont val="Arial"/>
        <family val="2"/>
      </rPr>
      <t xml:space="preserve">
</t>
    </r>
  </si>
  <si>
    <r>
      <t>Case
Follow-Up</t>
    </r>
    <r>
      <rPr>
        <b/>
        <sz val="8"/>
        <color indexed="8"/>
        <rFont val="Arial"/>
        <family val="2"/>
      </rPr>
      <t xml:space="preserve">
Biochemical recurrence</t>
    </r>
  </si>
  <si>
    <t>N | M | R | U</t>
  </si>
  <si>
    <r>
      <t>Case
Follow-Up</t>
    </r>
    <r>
      <rPr>
        <b/>
        <sz val="8"/>
        <color indexed="8"/>
        <rFont val="Arial"/>
        <family val="2"/>
      </rPr>
      <t xml:space="preserve">
Metastasis</t>
    </r>
  </si>
  <si>
    <r>
      <t>Case
Follow-Up</t>
    </r>
    <r>
      <rPr>
        <b/>
        <sz val="8"/>
        <color indexed="8"/>
        <rFont val="Arial"/>
        <family val="2"/>
      </rPr>
      <t xml:space="preserve">
Tumour status
</t>
    </r>
    <r>
      <rPr>
        <sz val="8"/>
        <color indexed="8"/>
        <rFont val="Arial"/>
        <family val="2"/>
      </rPr>
      <t xml:space="preserve">
</t>
    </r>
  </si>
  <si>
    <r>
      <t>Case
Follow-Up</t>
    </r>
    <r>
      <rPr>
        <b/>
        <sz val="8"/>
        <color indexed="8"/>
        <rFont val="Arial"/>
        <family val="2"/>
      </rPr>
      <t xml:space="preserve">
Secondary tumour</t>
    </r>
  </si>
  <si>
    <r>
      <t>Basic Information</t>
    </r>
    <r>
      <rPr>
        <b/>
        <sz val="8"/>
        <color indexed="8"/>
        <rFont val="Arial"/>
        <family val="2"/>
      </rPr>
      <t xml:space="preserve">
Date of death</t>
    </r>
  </si>
  <si>
    <r>
      <t xml:space="preserve">yyyy-mm-dd 
</t>
    </r>
    <r>
      <rPr>
        <sz val="8"/>
        <rFont val="Arial"/>
        <family val="2"/>
      </rPr>
      <t>at least one Follow-Up until 31.12. indicator year -1</t>
    </r>
  </si>
  <si>
    <t>All follow ups until 31.12.indicator year -1</t>
  </si>
  <si>
    <t>N | U</t>
  </si>
  <si>
    <t>empty |  ≥ 01.01.indicator year</t>
  </si>
  <si>
    <t>CR</t>
  </si>
  <si>
    <r>
      <t xml:space="preserve">Categorie
</t>
    </r>
    <r>
      <rPr>
        <sz val="10"/>
        <color theme="0" tint="-0.499984740745262"/>
        <rFont val="Arial"/>
        <family val="2"/>
      </rPr>
      <t>(Kategorie)</t>
    </r>
  </si>
  <si>
    <r>
      <t xml:space="preserve">1. Incorrect
</t>
    </r>
    <r>
      <rPr>
        <sz val="10"/>
        <color theme="0" tint="-0.499984740745262"/>
        <rFont val="Arial"/>
        <family val="2"/>
      </rPr>
      <t>(1. Inkorrekt)</t>
    </r>
  </si>
  <si>
    <r>
      <t xml:space="preserve">2. all right (implausibile)
</t>
    </r>
    <r>
      <rPr>
        <sz val="10"/>
        <color theme="0" tint="-0.499984740745262"/>
        <rFont val="Arial"/>
        <family val="2"/>
      </rPr>
      <t>(2. i.O. Plausibilität unklar)</t>
    </r>
    <r>
      <rPr>
        <sz val="10"/>
        <color theme="1"/>
        <rFont val="Arial"/>
        <family val="2"/>
      </rPr>
      <t xml:space="preserve"> </t>
    </r>
  </si>
  <si>
    <r>
      <t xml:space="preserve">4. all right
</t>
    </r>
    <r>
      <rPr>
        <sz val="10"/>
        <color theme="0" tint="-0.499984740745262"/>
        <rFont val="Arial"/>
        <family val="2"/>
      </rPr>
      <t>(4. i.O.)</t>
    </r>
  </si>
  <si>
    <r>
      <t xml:space="preserve">Indicators
</t>
    </r>
    <r>
      <rPr>
        <sz val="10"/>
        <color theme="0" tint="-0.499984740745262"/>
        <rFont val="Arial"/>
        <family val="2"/>
      </rPr>
      <t>(Kennzahlen)</t>
    </r>
  </si>
  <si>
    <r>
      <t xml:space="preserve">D) Plausibility limits with &lt; and &gt;
</t>
    </r>
    <r>
      <rPr>
        <sz val="9"/>
        <color theme="0" tint="-0.499984740745262"/>
        <rFont val="Arial"/>
        <family val="2"/>
      </rPr>
      <t>(D) Plausibilitätsgrenzren mit &lt; und &gt;)</t>
    </r>
  </si>
  <si>
    <r>
      <t xml:space="preserve">E) Plausibility limits with &lt; and =
</t>
    </r>
    <r>
      <rPr>
        <sz val="9"/>
        <color theme="0" tint="-0.499984740745262"/>
        <rFont val="Arial"/>
        <family val="2"/>
      </rPr>
      <t>(E) Plausibilitätsgrenzen mit &lt; und =)</t>
    </r>
  </si>
  <si>
    <r>
      <t xml:space="preserve">G) Only numerator
</t>
    </r>
    <r>
      <rPr>
        <sz val="9"/>
        <color theme="0" tint="-0.499984740745262"/>
        <rFont val="Arial"/>
        <family val="2"/>
      </rPr>
      <t>(G) Nur Zähler)</t>
    </r>
  </si>
  <si>
    <r>
      <t xml:space="preserve">H) No target
</t>
    </r>
    <r>
      <rPr>
        <sz val="9"/>
        <color theme="0" tint="-0.499984740745262"/>
        <rFont val="Arial"/>
        <family val="2"/>
      </rPr>
      <t>(H) Keine Vorgaben)</t>
    </r>
  </si>
  <si>
    <t>Filter 1</t>
  </si>
  <si>
    <t>Filter 2</t>
  </si>
  <si>
    <t>Berechnung</t>
  </si>
  <si>
    <t>100%</t>
  </si>
  <si>
    <t>0,07%</t>
  </si>
  <si>
    <t>0,02%</t>
  </si>
  <si>
    <t>0,035%</t>
  </si>
  <si>
    <t>0,01%</t>
  </si>
  <si>
    <t>Alle Follow-Up Meldungen mit:</t>
  </si>
  <si>
    <t>= Zeile 9 - Zeile 10</t>
  </si>
  <si>
    <r>
      <t xml:space="preserve">Primary cases
</t>
    </r>
    <r>
      <rPr>
        <sz val="8"/>
        <color theme="0" tint="-0.499984740745262"/>
        <rFont val="Arial"/>
        <family val="2"/>
      </rPr>
      <t>(Anzahl Primärfälle)</t>
    </r>
  </si>
  <si>
    <r>
      <t xml:space="preserve">NI Cases: All
</t>
    </r>
    <r>
      <rPr>
        <b/>
        <sz val="10"/>
        <color theme="0" tint="-0.499984740745262"/>
        <rFont val="Arial"/>
        <family val="2"/>
      </rPr>
      <t>(NI-Fälle: Alle)</t>
    </r>
  </si>
  <si>
    <r>
      <t xml:space="preserve">IF Cases
</t>
    </r>
    <r>
      <rPr>
        <b/>
        <sz val="10"/>
        <color theme="0" tint="-0.499984740745262"/>
        <rFont val="Arial"/>
        <family val="2"/>
      </rPr>
      <t>(IF-Fälle)</t>
    </r>
  </si>
  <si>
    <r>
      <t xml:space="preserve">Valid follow up (alive):
</t>
    </r>
    <r>
      <rPr>
        <b/>
        <sz val="9"/>
        <color theme="0" tint="-0.499984740745262"/>
        <rFont val="Arial"/>
        <family val="2"/>
      </rPr>
      <t>(Gültige Follow-Up Meldung (Lebend):)</t>
    </r>
  </si>
  <si>
    <r>
      <t xml:space="preserve">Valid follow up (dead):
</t>
    </r>
    <r>
      <rPr>
        <b/>
        <sz val="9"/>
        <color theme="0" tint="-0.499984740745262"/>
        <rFont val="Arial"/>
        <family val="2"/>
      </rPr>
      <t xml:space="preserve">(Gültige Follow-Up Meldung (Verstorben):) </t>
    </r>
  </si>
  <si>
    <t>N | R</t>
  </si>
  <si>
    <t>N | Y</t>
  </si>
  <si>
    <r>
      <t xml:space="preserve">Case
Follow-Up
</t>
    </r>
    <r>
      <rPr>
        <b/>
        <sz val="8"/>
        <color indexed="8"/>
        <rFont val="Arial"/>
        <family val="2"/>
      </rPr>
      <t>Life status</t>
    </r>
  </si>
  <si>
    <r>
      <t xml:space="preserve">Case
Follow-Up
</t>
    </r>
    <r>
      <rPr>
        <b/>
        <sz val="8"/>
        <color indexed="8"/>
        <rFont val="Arial"/>
        <family val="2"/>
      </rPr>
      <t>Date</t>
    </r>
  </si>
  <si>
    <r>
      <t xml:space="preserve">Case
Follow-Up
</t>
    </r>
    <r>
      <rPr>
        <b/>
        <sz val="8"/>
        <color indexed="8"/>
        <rFont val="Arial"/>
        <family val="2"/>
      </rPr>
      <t>Metastasis</t>
    </r>
  </si>
  <si>
    <t>N | M | R</t>
  </si>
  <si>
    <t>CR | PR | NC | P</t>
  </si>
  <si>
    <r>
      <t xml:space="preserve">Case
Follow-Up
</t>
    </r>
    <r>
      <rPr>
        <b/>
        <sz val="8"/>
        <rFont val="Arial"/>
        <family val="2"/>
      </rPr>
      <t>Metastasis</t>
    </r>
  </si>
  <si>
    <r>
      <t xml:space="preserve">Case
Follow-Up
</t>
    </r>
    <r>
      <rPr>
        <b/>
        <sz val="8"/>
        <rFont val="Arial"/>
        <family val="2"/>
      </rPr>
      <t>Tumour status</t>
    </r>
    <r>
      <rPr>
        <sz val="8"/>
        <rFont val="Arial"/>
        <family val="2"/>
      </rPr>
      <t xml:space="preserve">
</t>
    </r>
  </si>
  <si>
    <r>
      <t xml:space="preserve">= Cases at risk at initial time point
</t>
    </r>
    <r>
      <rPr>
        <b/>
        <sz val="8"/>
        <color theme="0" tint="-0.499984740745262"/>
        <rFont val="Arial"/>
        <family val="2"/>
      </rPr>
      <t>(Anzahl Patienten unter Risiko zu Beginn der Kaplan-Meier-Kurve)</t>
    </r>
  </si>
  <si>
    <r>
      <t xml:space="preserve">Number
</t>
    </r>
    <r>
      <rPr>
        <sz val="8"/>
        <color theme="0" tint="-0.499984740745262"/>
        <rFont val="Arial"/>
        <family val="2"/>
      </rPr>
      <t>(Anzahl)</t>
    </r>
  </si>
  <si>
    <t xml:space="preserve"> %</t>
  </si>
  <si>
    <t>%</t>
  </si>
  <si>
    <r>
      <t xml:space="preserve">Calculation
</t>
    </r>
    <r>
      <rPr>
        <sz val="8"/>
        <color theme="0" tint="-0.499984740745262"/>
        <rFont val="Arial"/>
        <family val="2"/>
      </rPr>
      <t>(Berechnung)</t>
    </r>
  </si>
  <si>
    <r>
      <t xml:space="preserve">1. Definition of cases at risk at initial time point
</t>
    </r>
    <r>
      <rPr>
        <b/>
        <sz val="10"/>
        <color theme="0" tint="-0.499984740745262"/>
        <rFont val="Arial"/>
        <family val="2"/>
      </rPr>
      <t>(1. Definition Patientengruppe unter Risiko zu Beginn)</t>
    </r>
  </si>
  <si>
    <r>
      <rPr>
        <sz val="11"/>
        <color indexed="8"/>
        <rFont val="Arial"/>
        <family val="2"/>
      </rPr>
      <t xml:space="preserve">OncoBox Prostate </t>
    </r>
    <r>
      <rPr>
        <b/>
        <sz val="11"/>
        <color indexed="8"/>
        <rFont val="Arial"/>
        <family val="2"/>
      </rPr>
      <t xml:space="preserve">
Matrix
</t>
    </r>
    <r>
      <rPr>
        <b/>
        <sz val="11"/>
        <color theme="0" tint="-0.499984740745262"/>
        <rFont val="Arial"/>
        <family val="2"/>
      </rPr>
      <t>(Matrix)</t>
    </r>
  </si>
  <si>
    <r>
      <rPr>
        <sz val="8"/>
        <rFont val="Arial"/>
        <family val="2"/>
      </rPr>
      <t>Cases having at least one of the following</t>
    </r>
    <r>
      <rPr>
        <sz val="8"/>
        <color theme="0" tint="-0.499984740745262"/>
        <rFont val="Arial"/>
        <family val="2"/>
      </rPr>
      <t xml:space="preserve">
(Patienten mit mind. 1 der folgenden Eigenschaften)</t>
    </r>
  </si>
  <si>
    <r>
      <rPr>
        <b/>
        <sz val="10"/>
        <rFont val="Arial"/>
        <family val="2"/>
      </rPr>
      <t>Postoperative not free of tumour (see Matrix)</t>
    </r>
    <r>
      <rPr>
        <b/>
        <sz val="10"/>
        <color theme="0" tint="-0.499984740745262"/>
        <rFont val="Arial"/>
        <family val="2"/>
      </rPr>
      <t xml:space="preserve">
(Postoperativ nicht tumorfrei (vgl. Matrix))</t>
    </r>
  </si>
  <si>
    <r>
      <rPr>
        <b/>
        <sz val="10"/>
        <rFont val="Arial"/>
        <family val="2"/>
      </rPr>
      <t>Relevante cancer</t>
    </r>
    <r>
      <rPr>
        <b/>
        <sz val="10"/>
        <color theme="0" tint="-0.499984740745262"/>
        <rFont val="Arial"/>
        <family val="2"/>
      </rPr>
      <t xml:space="preserve">
(Relevante Krebsvorerkrankung)</t>
    </r>
  </si>
  <si>
    <r>
      <rPr>
        <sz val="8"/>
        <rFont val="Arial"/>
        <family val="2"/>
      </rPr>
      <t>- postoperative not free of tumour*</t>
    </r>
    <r>
      <rPr>
        <sz val="8"/>
        <color theme="0" tint="-0.499984740745262"/>
        <rFont val="Arial"/>
        <family val="2"/>
      </rPr>
      <t xml:space="preserve">
(- postoperativ </t>
    </r>
    <r>
      <rPr>
        <u/>
        <sz val="8"/>
        <color theme="0" tint="-0.499984740745262"/>
        <rFont val="Arial"/>
        <family val="2"/>
      </rPr>
      <t>nicht</t>
    </r>
    <r>
      <rPr>
        <sz val="8"/>
        <color theme="0" tint="-0.499984740745262"/>
        <rFont val="Arial"/>
        <family val="2"/>
      </rPr>
      <t xml:space="preserve"> tumorfrei*)</t>
    </r>
  </si>
  <si>
    <r>
      <rPr>
        <sz val="8"/>
        <rFont val="Arial"/>
        <family val="2"/>
      </rPr>
      <t>- Case having relevante cancer*</t>
    </r>
    <r>
      <rPr>
        <sz val="8"/>
        <color theme="0" tint="-0.499984740745262"/>
        <rFont val="Arial"/>
        <family val="2"/>
      </rPr>
      <t xml:space="preserve">
(- Fall mit relevanter Krebsvorerkrankung*)</t>
    </r>
  </si>
  <si>
    <r>
      <rPr>
        <sz val="8"/>
        <rFont val="Arial"/>
        <family val="2"/>
      </rPr>
      <t>- no valid follow up*</t>
    </r>
    <r>
      <rPr>
        <sz val="8"/>
        <color theme="0" tint="-0.499984740745262"/>
        <rFont val="Arial"/>
        <family val="2"/>
      </rPr>
      <t xml:space="preserve">
(- keine gültige Follow-Up Meldung*)</t>
    </r>
  </si>
  <si>
    <r>
      <t xml:space="preserve">All cases which are at least one time in row 10 until 13
</t>
    </r>
    <r>
      <rPr>
        <sz val="8"/>
        <color theme="0" tint="-0.499984740745262"/>
        <rFont val="Arial"/>
        <family val="2"/>
      </rPr>
      <t>(Alle Patienten die mindestens einmal in Zeile 10-13 auftauchen)</t>
    </r>
  </si>
  <si>
    <r>
      <t xml:space="preserve">= Row 9 - Row 10
</t>
    </r>
    <r>
      <rPr>
        <b/>
        <sz val="10"/>
        <color theme="0" tint="-0.499984740745262"/>
        <rFont val="Arial"/>
        <family val="2"/>
      </rPr>
      <t>(= Zeile 9 - Zeile 10)</t>
    </r>
  </si>
  <si>
    <r>
      <t xml:space="preserve">2. Categorisation of primary cases
</t>
    </r>
    <r>
      <rPr>
        <b/>
        <sz val="10"/>
        <color theme="0" tint="-0.499984740745262"/>
        <rFont val="Arial"/>
        <family val="2"/>
      </rPr>
      <t>(2. Kategorisierung der Primärfälle)</t>
    </r>
  </si>
  <si>
    <r>
      <t xml:space="preserve">*Multiple entries possible </t>
    </r>
    <r>
      <rPr>
        <sz val="8"/>
        <color theme="0" tint="-0.499984740745262"/>
        <rFont val="Arial"/>
        <family val="2"/>
      </rPr>
      <t>(Mehrfachnennung möglich)</t>
    </r>
  </si>
  <si>
    <r>
      <t xml:space="preserve">IV Cases:
</t>
    </r>
    <r>
      <rPr>
        <b/>
        <sz val="10"/>
        <color theme="0" tint="-0.499984740745262"/>
        <rFont val="Arial"/>
        <family val="2"/>
      </rPr>
      <t>(IV-Fälle:)</t>
    </r>
  </si>
  <si>
    <r>
      <t xml:space="preserve">IV and IF cases:
</t>
    </r>
    <r>
      <rPr>
        <b/>
        <sz val="11"/>
        <color theme="0" tint="-0.499984740745262"/>
        <rFont val="Arial"/>
        <family val="2"/>
      </rPr>
      <t>(IV und IF Fälle:)</t>
    </r>
  </si>
  <si>
    <r>
      <t xml:space="preserve">IV and IF cases having no valid follow up:
</t>
    </r>
    <r>
      <rPr>
        <b/>
        <sz val="10"/>
        <color theme="0" tint="-0.499984740745262"/>
        <rFont val="Arial"/>
        <family val="2"/>
      </rPr>
      <t xml:space="preserve">(IV und IF Fälle ohne eine </t>
    </r>
    <r>
      <rPr>
        <b/>
        <u/>
        <sz val="10"/>
        <color theme="0" tint="-0.499984740745262"/>
        <rFont val="Arial"/>
        <family val="2"/>
      </rPr>
      <t xml:space="preserve">gültige </t>
    </r>
    <r>
      <rPr>
        <b/>
        <sz val="10"/>
        <color theme="0" tint="-0.499984740745262"/>
        <rFont val="Arial"/>
        <family val="2"/>
      </rPr>
      <t>Follow-Up Meldung:)</t>
    </r>
  </si>
  <si>
    <r>
      <rPr>
        <sz val="11"/>
        <color indexed="8"/>
        <rFont val="Arial"/>
        <family val="2"/>
      </rPr>
      <t xml:space="preserve">OncoBox Prostate </t>
    </r>
    <r>
      <rPr>
        <b/>
        <sz val="11"/>
        <color indexed="8"/>
        <rFont val="Arial"/>
        <family val="2"/>
      </rPr>
      <t xml:space="preserve">
Kaplan-Meier Disease free survival (DFS)
</t>
    </r>
    <r>
      <rPr>
        <b/>
        <sz val="11"/>
        <color theme="0" tint="-0.499984740745262"/>
        <rFont val="Arial"/>
        <family val="2"/>
      </rPr>
      <t>(Kaplan-Meier Disease free survival (DFS))</t>
    </r>
  </si>
  <si>
    <r>
      <rPr>
        <sz val="11"/>
        <color indexed="8"/>
        <rFont val="Arial"/>
        <family val="2"/>
      </rPr>
      <t xml:space="preserve">OncoBox Prostate </t>
    </r>
    <r>
      <rPr>
        <b/>
        <sz val="11"/>
        <color indexed="8"/>
        <rFont val="Arial"/>
        <family val="2"/>
      </rPr>
      <t xml:space="preserve">
Kaplan-Meier Overall survival (OAS)
</t>
    </r>
    <r>
      <rPr>
        <b/>
        <sz val="11"/>
        <color theme="0" tint="-0.499984740745262"/>
        <rFont val="Arial"/>
        <family val="2"/>
      </rPr>
      <t>(Kaplan-Meier Overall survival (OAS))</t>
    </r>
  </si>
  <si>
    <r>
      <rPr>
        <b/>
        <sz val="9"/>
        <rFont val="Arial"/>
        <family val="2"/>
      </rPr>
      <t>A:</t>
    </r>
    <r>
      <rPr>
        <sz val="8"/>
        <rFont val="Arial"/>
        <family val="2"/>
      </rPr>
      <t xml:space="preserve"> Cases having a relapse/recurrence (local recurrence, biochemical recurrence, metastasis, secondary tumour)</t>
    </r>
    <r>
      <rPr>
        <sz val="8"/>
        <color theme="0" tint="-0.499984740745262"/>
        <rFont val="Arial"/>
        <family val="2"/>
      </rPr>
      <t xml:space="preserve">
</t>
    </r>
    <r>
      <rPr>
        <sz val="8"/>
        <color theme="8" tint="-0.499984740745262"/>
        <rFont val="Arial"/>
        <family val="2"/>
      </rPr>
      <t>(Fall mit Wiedererkrankungsereignis (Lokalrezidiv, Biochemisches Rezidiv, Fernmetastase, Zweittumor))</t>
    </r>
    <r>
      <rPr>
        <sz val="8"/>
        <rFont val="Arial"/>
        <family val="2"/>
      </rPr>
      <t xml:space="preserve">
</t>
    </r>
  </si>
  <si>
    <r>
      <rPr>
        <b/>
        <sz val="9"/>
        <color theme="1"/>
        <rFont val="Arial"/>
        <family val="2"/>
      </rPr>
      <t>B:</t>
    </r>
    <r>
      <rPr>
        <sz val="8"/>
        <color theme="1"/>
        <rFont val="Arial"/>
        <family val="2"/>
      </rPr>
      <t xml:space="preserve"> Case alive and having only follow ups: free of tumour
</t>
    </r>
    <r>
      <rPr>
        <sz val="8"/>
        <color theme="8" tint="-0.499984740745262"/>
        <rFont val="Arial"/>
        <family val="2"/>
      </rPr>
      <t>(Fall nur mit "tumorfrei"-Meldungen (nicht verstorben im Verlauf))</t>
    </r>
    <r>
      <rPr>
        <sz val="8"/>
        <color theme="1"/>
        <rFont val="Arial"/>
        <family val="2"/>
      </rPr>
      <t xml:space="preserve">
</t>
    </r>
  </si>
  <si>
    <r>
      <t xml:space="preserve">Basic Information
</t>
    </r>
    <r>
      <rPr>
        <b/>
        <sz val="8"/>
        <color indexed="8"/>
        <rFont val="Arial"/>
        <family val="2"/>
      </rPr>
      <t>Date of death</t>
    </r>
  </si>
  <si>
    <r>
      <t xml:space="preserve">Categorie A
</t>
    </r>
    <r>
      <rPr>
        <b/>
        <sz val="11"/>
        <color theme="8" tint="-0.499984740745262"/>
        <rFont val="Calibri"/>
        <family val="2"/>
        <scheme val="minor"/>
      </rPr>
      <t>(Kategorie A)</t>
    </r>
  </si>
  <si>
    <r>
      <t xml:space="preserve">Categorie B
</t>
    </r>
    <r>
      <rPr>
        <b/>
        <sz val="11"/>
        <color theme="8" tint="-0.499984740745262"/>
        <rFont val="Calibri"/>
        <family val="2"/>
        <scheme val="minor"/>
      </rPr>
      <t>(Kategorie B)</t>
    </r>
  </si>
  <si>
    <r>
      <t xml:space="preserve">Categorie C
</t>
    </r>
    <r>
      <rPr>
        <b/>
        <sz val="11"/>
        <color theme="8" tint="-0.499984740745262"/>
        <rFont val="Calibri"/>
        <family val="2"/>
        <scheme val="minor"/>
      </rPr>
      <t>(Kategorie C)</t>
    </r>
  </si>
  <si>
    <r>
      <t>1</t>
    </r>
    <r>
      <rPr>
        <vertAlign val="superscript"/>
        <sz val="8"/>
        <rFont val="Arial"/>
        <family val="2"/>
      </rPr>
      <t xml:space="preserve">st </t>
    </r>
    <r>
      <rPr>
        <sz val="8"/>
        <rFont val="Arial"/>
        <family val="2"/>
      </rPr>
      <t xml:space="preserve">date with at least one of the following:
</t>
    </r>
    <r>
      <rPr>
        <sz val="8"/>
        <color theme="0" tint="-0.499984740745262"/>
        <rFont val="Arial"/>
        <family val="2"/>
      </rPr>
      <t>(1. Datum mit mindestens einer der folgenden Eigenschaften:)</t>
    </r>
  </si>
  <si>
    <t>CR | PR | NC</t>
  </si>
  <si>
    <r>
      <t xml:space="preserve">Basic Information
</t>
    </r>
    <r>
      <rPr>
        <b/>
        <sz val="8"/>
        <color theme="1"/>
        <rFont val="Arial"/>
        <family val="2"/>
      </rPr>
      <t>Date of death</t>
    </r>
  </si>
  <si>
    <r>
      <t xml:space="preserve">All follow-ups with:
</t>
    </r>
    <r>
      <rPr>
        <sz val="8"/>
        <color theme="0" tint="-0.499984740745262"/>
        <rFont val="Arial"/>
        <family val="2"/>
      </rPr>
      <t>(Alle Follow-Up Meldungen mit:)</t>
    </r>
  </si>
  <si>
    <r>
      <t xml:space="preserve">Case
Follow-Up
</t>
    </r>
    <r>
      <rPr>
        <b/>
        <sz val="8"/>
        <rFont val="Arial"/>
        <family val="2"/>
      </rPr>
      <t>Local recurrence</t>
    </r>
  </si>
  <si>
    <t>CR | PR | NC | U</t>
  </si>
  <si>
    <r>
      <t xml:space="preserve">Case
</t>
    </r>
    <r>
      <rPr>
        <sz val="8"/>
        <color theme="0" tint="-0.499984740745262"/>
        <rFont val="Arial"/>
        <family val="2"/>
      </rPr>
      <t>(Fall. Nr.)</t>
    </r>
  </si>
  <si>
    <t>Date of local recurrence - Date of diagnosis</t>
  </si>
  <si>
    <r>
      <t xml:space="preserve">Case
Follow-Up
</t>
    </r>
    <r>
      <rPr>
        <b/>
        <sz val="8"/>
        <rFont val="Arial"/>
        <family val="2"/>
      </rPr>
      <t>Date (date of last valid follow-up)</t>
    </r>
  </si>
  <si>
    <t>Date of death - date of diagnosis</t>
  </si>
  <si>
    <r>
      <t xml:space="preserve">Case
Follow-Up
</t>
    </r>
    <r>
      <rPr>
        <b/>
        <sz val="8"/>
        <color theme="1"/>
        <rFont val="Arial"/>
        <family val="2"/>
      </rPr>
      <t>Date biochemical recurrence identified</t>
    </r>
    <r>
      <rPr>
        <sz val="8"/>
        <color theme="1"/>
        <rFont val="Arial"/>
        <family val="2"/>
      </rPr>
      <t xml:space="preserve">
</t>
    </r>
  </si>
  <si>
    <r>
      <t xml:space="preserve">Case
Follow-Up
</t>
    </r>
    <r>
      <rPr>
        <b/>
        <sz val="8"/>
        <color theme="1"/>
        <rFont val="Arial"/>
        <family val="2"/>
      </rPr>
      <t>Date metastasis identified</t>
    </r>
    <r>
      <rPr>
        <sz val="8"/>
        <color theme="1"/>
        <rFont val="Arial"/>
        <family val="2"/>
      </rPr>
      <t xml:space="preserve">
</t>
    </r>
  </si>
  <si>
    <t>Date of follow-up - date of diagnosis</t>
  </si>
  <si>
    <t>Date of metastasis- date of diagnosis</t>
  </si>
  <si>
    <t>Date of biochemical ecurrence - date of diagnosis</t>
  </si>
  <si>
    <r>
      <t>3. Calculation of Kaplan-Meier estimator at the time points t</t>
    </r>
    <r>
      <rPr>
        <b/>
        <vertAlign val="subscript"/>
        <sz val="9"/>
        <color theme="1"/>
        <rFont val="Arial"/>
        <family val="2"/>
      </rPr>
      <t xml:space="preserve">i </t>
    </r>
    <r>
      <rPr>
        <b/>
        <sz val="9"/>
        <color theme="1"/>
        <rFont val="Arial"/>
        <family val="2"/>
      </rPr>
      <t xml:space="preserve">
</t>
    </r>
    <r>
      <rPr>
        <b/>
        <sz val="9"/>
        <color theme="0" tint="-0.499984740745262"/>
        <rFont val="Arial"/>
        <family val="2"/>
      </rPr>
      <t>(3. Berechnung des Kaplan-Meier Schätzers an den Zeitpunkt t</t>
    </r>
    <r>
      <rPr>
        <b/>
        <vertAlign val="subscript"/>
        <sz val="9"/>
        <color theme="0" tint="-0.499984740745262"/>
        <rFont val="Arial"/>
        <family val="2"/>
      </rPr>
      <t>i</t>
    </r>
    <r>
      <rPr>
        <b/>
        <sz val="9"/>
        <color theme="0" tint="-0.499984740745262"/>
        <rFont val="Arial"/>
        <family val="2"/>
      </rPr>
      <t>)</t>
    </r>
  </si>
  <si>
    <r>
      <t xml:space="preserve">Category
</t>
    </r>
    <r>
      <rPr>
        <sz val="8"/>
        <color theme="0" tint="-0.499984740745262"/>
        <rFont val="Arial"/>
        <family val="2"/>
      </rPr>
      <t>(Kategorie)</t>
    </r>
  </si>
  <si>
    <r>
      <t xml:space="preserve">Date of event / censoring
</t>
    </r>
    <r>
      <rPr>
        <sz val="8"/>
        <color theme="0" tint="-0.499984740745262"/>
        <rFont val="Arial"/>
        <family val="2"/>
      </rPr>
      <t>(Datum des Ereignis / Zensierung)</t>
    </r>
  </si>
  <si>
    <r>
      <t>Event time t</t>
    </r>
    <r>
      <rPr>
        <vertAlign val="subscript"/>
        <sz val="8"/>
        <rFont val="Arial"/>
        <family val="2"/>
      </rPr>
      <t>i</t>
    </r>
    <r>
      <rPr>
        <sz val="8"/>
        <rFont val="Arial"/>
        <family val="2"/>
      </rPr>
      <t xml:space="preserve">
</t>
    </r>
    <r>
      <rPr>
        <sz val="8"/>
        <color theme="0" tint="-0.499984740745262"/>
        <rFont val="Arial"/>
        <family val="2"/>
      </rPr>
      <t>(Ereigniszeit
t</t>
    </r>
    <r>
      <rPr>
        <vertAlign val="subscript"/>
        <sz val="8"/>
        <color theme="0" tint="-0.499984740745262"/>
        <rFont val="Arial"/>
        <family val="2"/>
      </rPr>
      <t>i</t>
    </r>
    <r>
      <rPr>
        <sz val="8"/>
        <color theme="0" tint="-0.499984740745262"/>
        <rFont val="Arial"/>
        <family val="2"/>
      </rPr>
      <t>)</t>
    </r>
  </si>
  <si>
    <t>Li = (ri  - δi) / ri</t>
  </si>
  <si>
    <r>
      <t>Number at risk prior to t</t>
    </r>
    <r>
      <rPr>
        <vertAlign val="subscript"/>
        <sz val="8"/>
        <rFont val="Arial"/>
        <family val="2"/>
      </rPr>
      <t>i</t>
    </r>
    <r>
      <rPr>
        <sz val="8"/>
        <rFont val="Arial"/>
        <family val="2"/>
      </rPr>
      <t xml:space="preserve">
</t>
    </r>
    <r>
      <rPr>
        <sz val="8"/>
        <color theme="0" tint="-0.499984740745262"/>
        <rFont val="Arial"/>
        <family val="2"/>
      </rPr>
      <t>(Anzahl unter Risiko (kurz vor t</t>
    </r>
    <r>
      <rPr>
        <vertAlign val="subscript"/>
        <sz val="8"/>
        <color theme="0" tint="-0.499984740745262"/>
        <rFont val="Arial"/>
        <family val="2"/>
      </rPr>
      <t>i</t>
    </r>
    <r>
      <rPr>
        <sz val="8"/>
        <color theme="0" tint="-0.499984740745262"/>
        <rFont val="Arial"/>
        <family val="2"/>
      </rPr>
      <t>))</t>
    </r>
    <r>
      <rPr>
        <sz val="8"/>
        <rFont val="Arial"/>
        <family val="2"/>
      </rPr>
      <t xml:space="preserve">
</t>
    </r>
    <r>
      <rPr>
        <sz val="8"/>
        <color rgb="FFC00000"/>
        <rFont val="Arial"/>
        <family val="2"/>
      </rPr>
      <t>ri = N – i + 1</t>
    </r>
  </si>
  <si>
    <r>
      <t xml:space="preserve">Number </t>
    </r>
    <r>
      <rPr>
        <sz val="8"/>
        <color rgb="FFC00000"/>
        <rFont val="Arial"/>
        <family val="2"/>
      </rPr>
      <t>i</t>
    </r>
    <r>
      <rPr>
        <sz val="8"/>
        <rFont val="Arial"/>
        <family val="2"/>
      </rPr>
      <t xml:space="preserve"> of time point
</t>
    </r>
    <r>
      <rPr>
        <sz val="8"/>
        <color theme="0" tint="-0.499984740745262"/>
        <rFont val="Arial"/>
        <family val="2"/>
      </rPr>
      <t>(Zeitpunkt Nr. i)</t>
    </r>
  </si>
  <si>
    <r>
      <t xml:space="preserve">
Date of diagnosis
</t>
    </r>
    <r>
      <rPr>
        <sz val="8"/>
        <color theme="0" tint="-0.499984740745262"/>
        <rFont val="Arial"/>
        <family val="2"/>
      </rPr>
      <t>(Datum Erstdiagnose)</t>
    </r>
  </si>
  <si>
    <r>
      <t xml:space="preserve">4. Kaplan-Meier estimator
</t>
    </r>
    <r>
      <rPr>
        <b/>
        <sz val="9"/>
        <color theme="0" tint="-0.499984740745262"/>
        <rFont val="Arial"/>
        <family val="2"/>
      </rPr>
      <t>(4. Plot des Kaplan-Meier Schätzers)</t>
    </r>
  </si>
  <si>
    <r>
      <t xml:space="preserve">Kaplan-Meier estimator at 
</t>
    </r>
    <r>
      <rPr>
        <sz val="8"/>
        <color theme="0" tint="-0.499984740745262"/>
        <rFont val="Arial"/>
        <family val="2"/>
      </rPr>
      <t xml:space="preserve">(Kaplan-Meier Schätzer) </t>
    </r>
    <r>
      <rPr>
        <sz val="8"/>
        <rFont val="Arial"/>
        <family val="2"/>
      </rPr>
      <t xml:space="preserve">
[T</t>
    </r>
    <r>
      <rPr>
        <vertAlign val="subscript"/>
        <sz val="9"/>
        <rFont val="Arial"/>
        <family val="2"/>
      </rPr>
      <t>i-1</t>
    </r>
    <r>
      <rPr>
        <sz val="8"/>
        <rFont val="Arial"/>
        <family val="2"/>
      </rPr>
      <t xml:space="preserve">  - T</t>
    </r>
    <r>
      <rPr>
        <vertAlign val="subscript"/>
        <sz val="9"/>
        <rFont val="Arial"/>
        <family val="2"/>
      </rPr>
      <t>i</t>
    </r>
    <r>
      <rPr>
        <sz val="8"/>
        <rFont val="Arial"/>
        <family val="2"/>
      </rPr>
      <t>)</t>
    </r>
    <r>
      <rPr>
        <vertAlign val="subscript"/>
        <sz val="8"/>
        <rFont val="Arial"/>
        <family val="2"/>
      </rPr>
      <t xml:space="preserve">
</t>
    </r>
    <r>
      <rPr>
        <sz val="9"/>
        <color rgb="FFC00000"/>
        <rFont val="Arial"/>
        <family val="2"/>
      </rPr>
      <t>Pi (t) = π Li
          Ti &lt; t, 
(i=1 -&gt; Ti-1=0)</t>
    </r>
  </si>
  <si>
    <r>
      <t xml:space="preserve">Cases in row 14:
</t>
    </r>
    <r>
      <rPr>
        <sz val="10"/>
        <color theme="0" tint="-0.499984740745262"/>
        <rFont val="Arial"/>
        <family val="2"/>
      </rPr>
      <t>(Fälle aus Grundgesamtheit mit:)</t>
    </r>
  </si>
  <si>
    <t>1b)1 | 1b)2 | 1b)3 |</t>
  </si>
  <si>
    <t>= (General) Basic data O17</t>
  </si>
  <si>
    <r>
      <rPr>
        <sz val="8"/>
        <rFont val="Arial"/>
        <family val="2"/>
      </rPr>
      <t>- no valid follow up</t>
    </r>
    <r>
      <rPr>
        <sz val="8"/>
        <color theme="0" tint="-0.499984740745262"/>
        <rFont val="Arial"/>
        <family val="2"/>
      </rPr>
      <t xml:space="preserve">
(- keine gültige Follow-Up Meldung)</t>
    </r>
  </si>
  <si>
    <r>
      <t xml:space="preserve">Categories
</t>
    </r>
    <r>
      <rPr>
        <b/>
        <sz val="10"/>
        <color theme="0" tint="-0.499984740745262"/>
        <rFont val="Arial"/>
        <family val="2"/>
      </rPr>
      <t>(Kategorien)</t>
    </r>
  </si>
  <si>
    <t>Idicator: δi = 0</t>
  </si>
  <si>
    <t>Indicator: δi = 1</t>
  </si>
  <si>
    <t>Indicator: δi = 0</t>
  </si>
  <si>
    <r>
      <rPr>
        <b/>
        <sz val="9"/>
        <rFont val="Arial"/>
        <family val="2"/>
      </rPr>
      <t xml:space="preserve">A: </t>
    </r>
    <r>
      <rPr>
        <sz val="8"/>
        <rFont val="Arial"/>
        <family val="2"/>
      </rPr>
      <t xml:space="preserve">Case </t>
    </r>
    <r>
      <rPr>
        <u/>
        <sz val="8"/>
        <rFont val="Arial"/>
        <family val="2"/>
      </rPr>
      <t>not</t>
    </r>
    <r>
      <rPr>
        <sz val="8"/>
        <rFont val="Arial"/>
        <family val="2"/>
      </rPr>
      <t xml:space="preserve"> dead (with or without prior relaps/recurrence)</t>
    </r>
    <r>
      <rPr>
        <b/>
        <sz val="9"/>
        <rFont val="Arial"/>
        <family val="2"/>
      </rPr>
      <t xml:space="preserve">
</t>
    </r>
    <r>
      <rPr>
        <b/>
        <sz val="9"/>
        <color theme="8" tint="-0.499984740745262"/>
        <rFont val="Arial"/>
        <family val="2"/>
      </rPr>
      <t>(A:</t>
    </r>
    <r>
      <rPr>
        <sz val="8"/>
        <color theme="8" tint="-0.499984740745262"/>
        <rFont val="Arial"/>
        <family val="2"/>
      </rPr>
      <t xml:space="preserve"> Fall </t>
    </r>
    <r>
      <rPr>
        <b/>
        <u/>
        <sz val="8"/>
        <color theme="8" tint="-0.499984740745262"/>
        <rFont val="Arial"/>
        <family val="2"/>
      </rPr>
      <t>nicht</t>
    </r>
    <r>
      <rPr>
        <sz val="8"/>
        <color theme="8" tint="-0.499984740745262"/>
        <rFont val="Arial"/>
        <family val="2"/>
      </rPr>
      <t xml:space="preserve"> verstorben im Verklauf (mit oder ohne Wiedererkrankunsereignis))</t>
    </r>
  </si>
  <si>
    <r>
      <rPr>
        <b/>
        <sz val="9"/>
        <color theme="1"/>
        <rFont val="Arial"/>
        <family val="2"/>
      </rPr>
      <t xml:space="preserve">B: </t>
    </r>
    <r>
      <rPr>
        <sz val="8"/>
        <color theme="1"/>
        <rFont val="Arial"/>
        <family val="2"/>
      </rPr>
      <t>Case dead (with or without prior relaps/recurrence)</t>
    </r>
    <r>
      <rPr>
        <b/>
        <sz val="9"/>
        <color theme="1"/>
        <rFont val="Arial"/>
        <family val="2"/>
      </rPr>
      <t xml:space="preserve">
</t>
    </r>
    <r>
      <rPr>
        <b/>
        <sz val="9"/>
        <color theme="8" tint="-0.499984740745262"/>
        <rFont val="Arial"/>
        <family val="2"/>
      </rPr>
      <t>(B:</t>
    </r>
    <r>
      <rPr>
        <sz val="9"/>
        <color theme="8" tint="-0.499984740745262"/>
        <rFont val="Arial"/>
        <family val="2"/>
      </rPr>
      <t xml:space="preserve"> </t>
    </r>
    <r>
      <rPr>
        <sz val="8"/>
        <color theme="8" tint="-0.499984740745262"/>
        <rFont val="Arial"/>
        <family val="2"/>
      </rPr>
      <t>Fall verstorben (mit oder ohne vorheriges Wiedererkrankungsereignis))</t>
    </r>
  </si>
  <si>
    <t>Idicator: δi = 1</t>
  </si>
  <si>
    <r>
      <t xml:space="preserve">All follow ups
</t>
    </r>
    <r>
      <rPr>
        <sz val="8"/>
        <color theme="0" tint="-0.499984740745262"/>
        <rFont val="Arial"/>
        <family val="2"/>
      </rPr>
      <t>(Alle Follow-Ups)</t>
    </r>
  </si>
  <si>
    <r>
      <t xml:space="preserve">Last follow up
</t>
    </r>
    <r>
      <rPr>
        <sz val="8"/>
        <color theme="0" tint="-0.499984740745262"/>
        <rFont val="Arial"/>
        <family val="2"/>
      </rPr>
      <t>(Letztes Follow-Up)</t>
    </r>
  </si>
  <si>
    <r>
      <t xml:space="preserve">No valid follow up
</t>
    </r>
    <r>
      <rPr>
        <b/>
        <sz val="10"/>
        <color theme="0" tint="-0.499984740745262"/>
        <rFont val="Arial"/>
        <family val="2"/>
      </rPr>
      <t>(Keine gültige Follow-Up Meldung)</t>
    </r>
  </si>
  <si>
    <r>
      <t xml:space="preserve">Cases in row 11:
</t>
    </r>
    <r>
      <rPr>
        <sz val="10"/>
        <color theme="0" tint="-0.499984740745262"/>
        <rFont val="Arial"/>
        <family val="2"/>
      </rPr>
      <t>(Fälle aus Grundgesamtheit mit:)</t>
    </r>
  </si>
  <si>
    <r>
      <t xml:space="preserve">Category B
</t>
    </r>
    <r>
      <rPr>
        <b/>
        <sz val="11"/>
        <color theme="8" tint="-0.499984740745262"/>
        <rFont val="Calibri"/>
        <family val="2"/>
        <scheme val="minor"/>
      </rPr>
      <t>(Kategorie B)</t>
    </r>
  </si>
  <si>
    <r>
      <t xml:space="preserve">Category A
</t>
    </r>
    <r>
      <rPr>
        <b/>
        <sz val="11"/>
        <color theme="8" tint="-0.499984740745262"/>
        <rFont val="Calibri"/>
        <family val="2"/>
        <scheme val="minor"/>
      </rPr>
      <t>(Kategorie A)</t>
    </r>
  </si>
  <si>
    <r>
      <t>Calculation event time t</t>
    </r>
    <r>
      <rPr>
        <b/>
        <vertAlign val="subscript"/>
        <sz val="10"/>
        <color theme="1"/>
        <rFont val="Arial"/>
        <family val="2"/>
      </rPr>
      <t>i:</t>
    </r>
    <r>
      <rPr>
        <b/>
        <sz val="10"/>
        <color theme="1"/>
        <rFont val="Arial"/>
        <family val="2"/>
      </rPr>
      <t xml:space="preserve">
</t>
    </r>
    <r>
      <rPr>
        <b/>
        <sz val="10"/>
        <color theme="0" tint="-0.499984740745262"/>
        <rFont val="Arial"/>
        <family val="2"/>
      </rPr>
      <t>(Berechnung Ereigniszeit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</si>
  <si>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Calculation censoring time t</t>
    </r>
    <r>
      <rPr>
        <b/>
        <vertAlign val="subscript"/>
        <sz val="10"/>
        <color theme="1"/>
        <rFont val="Arial"/>
        <family val="2"/>
      </rPr>
      <t>i</t>
    </r>
    <r>
      <rPr>
        <b/>
        <sz val="10"/>
        <color theme="1"/>
        <rFont val="Arial"/>
        <family val="2"/>
      </rPr>
      <t xml:space="preserve">:
</t>
    </r>
    <r>
      <rPr>
        <b/>
        <sz val="10"/>
        <color theme="0" tint="-0.499984740745262"/>
        <rFont val="Arial"/>
        <family val="2"/>
      </rPr>
      <t>(Berechnung Zensierungszeit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</si>
  <si>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 xml:space="preserve">Calculation event time ti:
</t>
    </r>
    <r>
      <rPr>
        <b/>
        <sz val="10"/>
        <color theme="0" tint="-0.499984740745262"/>
        <rFont val="Arial"/>
        <family val="2"/>
      </rPr>
      <t>(Berechnung Ereigniszeit ti:)</t>
    </r>
    <r>
      <rPr>
        <sz val="9"/>
        <rFont val="Arial"/>
        <family val="2"/>
      </rPr>
      <t/>
    </r>
  </si>
  <si>
    <r>
      <t>Calculation censoring time t</t>
    </r>
    <r>
      <rPr>
        <b/>
        <vertAlign val="subscript"/>
        <sz val="10"/>
        <color theme="1"/>
        <rFont val="Arial"/>
        <family val="2"/>
      </rPr>
      <t>i:</t>
    </r>
    <r>
      <rPr>
        <b/>
        <sz val="10"/>
        <color theme="1"/>
        <rFont val="Arial"/>
        <family val="2"/>
      </rPr>
      <t xml:space="preserve">
</t>
    </r>
    <r>
      <rPr>
        <b/>
        <sz val="10"/>
        <color theme="0" tint="-0.499984740745262"/>
        <rFont val="Arial"/>
        <family val="2"/>
      </rPr>
      <t>(Berechnung Zensierungszeit t</t>
    </r>
    <r>
      <rPr>
        <b/>
        <vertAlign val="subscript"/>
        <sz val="10"/>
        <color theme="0" tint="-0.499984740745262"/>
        <rFont val="Arial"/>
        <family val="2"/>
      </rPr>
      <t>i</t>
    </r>
    <r>
      <rPr>
        <b/>
        <sz val="10"/>
        <color theme="0" tint="-0.499984740745262"/>
        <rFont val="Arial"/>
        <family val="2"/>
      </rPr>
      <t>:)</t>
    </r>
    <r>
      <rPr>
        <sz val="9"/>
        <color theme="1"/>
        <rFont val="Arial"/>
        <family val="2"/>
      </rPr>
      <t/>
    </r>
  </si>
  <si>
    <r>
      <t>Calculation event time t</t>
    </r>
    <r>
      <rPr>
        <b/>
        <vertAlign val="subscript"/>
        <sz val="10"/>
        <color theme="1"/>
        <rFont val="Arial"/>
        <family val="2"/>
      </rPr>
      <t>i</t>
    </r>
    <r>
      <rPr>
        <b/>
        <sz val="10"/>
        <color theme="1"/>
        <rFont val="Arial"/>
        <family val="2"/>
      </rPr>
      <t xml:space="preserve">:
</t>
    </r>
    <r>
      <rPr>
        <b/>
        <sz val="10"/>
        <color theme="0" tint="-0.499984740745262"/>
        <rFont val="Arial"/>
        <family val="2"/>
      </rPr>
      <t>(Berechnung Eventszeit t</t>
    </r>
    <r>
      <rPr>
        <b/>
        <vertAlign val="subscript"/>
        <sz val="10"/>
        <color theme="0" tint="-0.499984740745262"/>
        <rFont val="Arial"/>
        <family val="2"/>
      </rPr>
      <t>i</t>
    </r>
    <r>
      <rPr>
        <b/>
        <sz val="10"/>
        <color theme="0" tint="-0.499984740745262"/>
        <rFont val="Arial"/>
        <family val="2"/>
      </rPr>
      <t>:)</t>
    </r>
    <r>
      <rPr>
        <sz val="9"/>
        <color rgb="FFFF0000"/>
        <rFont val="Arial"/>
        <family val="2"/>
      </rPr>
      <t xml:space="preserve"> </t>
    </r>
  </si>
  <si>
    <t>Follow up date - date of diagnosis</t>
  </si>
  <si>
    <r>
      <t xml:space="preserve">Indicator
</t>
    </r>
    <r>
      <rPr>
        <sz val="8"/>
        <color theme="0" tint="-0.499984740745262"/>
        <rFont val="Arial"/>
        <family val="2"/>
      </rPr>
      <t>(Indikator)</t>
    </r>
    <r>
      <rPr>
        <sz val="8"/>
        <rFont val="Arial"/>
        <family val="2"/>
      </rPr>
      <t xml:space="preserve">
</t>
    </r>
    <r>
      <rPr>
        <sz val="9"/>
        <color rgb="FFC00000"/>
        <rFont val="Arial"/>
        <family val="2"/>
      </rPr>
      <t>δi</t>
    </r>
    <r>
      <rPr>
        <sz val="8"/>
        <rFont val="Arial"/>
        <family val="2"/>
      </rPr>
      <t xml:space="preserve">
1 = Event</t>
    </r>
    <r>
      <rPr>
        <sz val="8"/>
        <color theme="0" tint="-0.499984740745262"/>
        <rFont val="Arial"/>
        <family val="2"/>
      </rPr>
      <t xml:space="preserve"> (Ereignis)</t>
    </r>
    <r>
      <rPr>
        <sz val="8"/>
        <rFont val="Arial"/>
        <family val="2"/>
      </rPr>
      <t xml:space="preserve">
0 = Censoring </t>
    </r>
    <r>
      <rPr>
        <sz val="8"/>
        <color theme="0" tint="-0.499984740745262"/>
        <rFont val="Arial"/>
        <family val="2"/>
      </rPr>
      <t>(zensiert)</t>
    </r>
  </si>
  <si>
    <t>Categories EQ</t>
  </si>
  <si>
    <t>Kaplan-Meier (DFS)</t>
  </si>
  <si>
    <t>Kaplan-Meier (OAS)</t>
  </si>
  <si>
    <t>KB-legende</t>
  </si>
  <si>
    <r>
      <rPr>
        <sz val="11"/>
        <color indexed="8"/>
        <rFont val="Arial"/>
        <family val="2"/>
      </rPr>
      <t xml:space="preserve">OncoBox Prostate </t>
    </r>
    <r>
      <rPr>
        <b/>
        <sz val="11"/>
        <color indexed="8"/>
        <rFont val="Arial"/>
        <family val="2"/>
      </rPr>
      <t xml:space="preserve">
Legend
</t>
    </r>
    <r>
      <rPr>
        <b/>
        <sz val="11"/>
        <color theme="0" tint="-0.499984740745262"/>
        <rFont val="Arial"/>
        <family val="2"/>
      </rPr>
      <t>(Farblegende)</t>
    </r>
  </si>
  <si>
    <r>
      <t xml:space="preserve">Year relevant
</t>
    </r>
    <r>
      <rPr>
        <sz val="9"/>
        <color theme="0" tint="-0.499984740745262"/>
        <rFont val="Arial"/>
        <family val="2"/>
      </rPr>
      <t>(Relevante Nachsorgejahre)</t>
    </r>
  </si>
  <si>
    <r>
      <t xml:space="preserve">Year of primary cases
</t>
    </r>
    <r>
      <rPr>
        <sz val="9"/>
        <color theme="0" tint="-0.499984740745262"/>
        <rFont val="Arial"/>
        <family val="2"/>
      </rPr>
      <t>(Angabe Jahr Primärfälle)</t>
    </r>
  </si>
  <si>
    <r>
      <t xml:space="preserve">Patient with follow up </t>
    </r>
    <r>
      <rPr>
        <vertAlign val="superscript"/>
        <sz val="9"/>
        <rFont val="Arial"/>
        <family val="2"/>
      </rPr>
      <t>1</t>
    </r>
    <r>
      <rPr>
        <sz val="9"/>
        <rFont val="Arial"/>
        <family val="2"/>
      </rPr>
      <t xml:space="preserve">
</t>
    </r>
    <r>
      <rPr>
        <sz val="9"/>
        <color theme="0" tint="-0.499984740745262"/>
        <rFont val="Arial"/>
        <family val="2"/>
      </rPr>
      <t xml:space="preserve">(Patienten mit Follow-Up </t>
    </r>
    <r>
      <rPr>
        <vertAlign val="superscript"/>
        <sz val="9"/>
        <color theme="0" tint="-0.499984740745262"/>
        <rFont val="Arial"/>
        <family val="2"/>
      </rPr>
      <t>1</t>
    </r>
    <r>
      <rPr>
        <sz val="9"/>
        <color theme="0" tint="-0.499984740745262"/>
        <rFont val="Arial"/>
        <family val="2"/>
      </rPr>
      <t>)</t>
    </r>
  </si>
  <si>
    <r>
      <t xml:space="preserve">Primary cases
</t>
    </r>
    <r>
      <rPr>
        <b/>
        <sz val="9"/>
        <color theme="0" tint="-0.499984740745262"/>
        <rFont val="Arial"/>
        <family val="2"/>
      </rPr>
      <t>(Angabe Primärfälle)</t>
    </r>
  </si>
  <si>
    <r>
      <t xml:space="preserve">Follow ups
</t>
    </r>
    <r>
      <rPr>
        <b/>
        <sz val="9"/>
        <color theme="0" tint="-0.499984740745262"/>
        <rFont val="Arial"/>
        <family val="2"/>
      </rPr>
      <t>(Follow-Up-Meldungen)</t>
    </r>
  </si>
  <si>
    <r>
      <t xml:space="preserve">DFS
</t>
    </r>
    <r>
      <rPr>
        <b/>
        <sz val="9"/>
        <color theme="0" tint="-0.499984740745262"/>
        <rFont val="Arial"/>
        <family val="2"/>
      </rPr>
      <t>(DFS)</t>
    </r>
  </si>
  <si>
    <r>
      <t xml:space="preserve">OAS
</t>
    </r>
    <r>
      <rPr>
        <b/>
        <sz val="9"/>
        <color theme="0" tint="-0.499984740745262"/>
        <rFont val="Arial"/>
        <family val="2"/>
      </rPr>
      <t>(OAS)</t>
    </r>
  </si>
  <si>
    <r>
      <t xml:space="preserve">Follow up rate in % (F / D)
</t>
    </r>
    <r>
      <rPr>
        <b/>
        <sz val="9"/>
        <color theme="0" tint="-0.499984740745262"/>
        <rFont val="Arial"/>
        <family val="2"/>
      </rPr>
      <t>(Follow-Up Quote in % (F / D))</t>
    </r>
  </si>
  <si>
    <r>
      <t xml:space="preserve">DFS (Disease Free Survival) total
</t>
    </r>
    <r>
      <rPr>
        <sz val="9"/>
        <color theme="0" tint="-0.499984740745262"/>
        <rFont val="Arial"/>
        <family val="2"/>
      </rPr>
      <t>(DFS (Disease Free Survival) absolut)</t>
    </r>
  </si>
  <si>
    <r>
      <t xml:space="preserve">DFS (Disease Free Survival)  in %
</t>
    </r>
    <r>
      <rPr>
        <b/>
        <sz val="9"/>
        <color theme="0" tint="-0.499984740745262"/>
        <rFont val="Arial"/>
        <family val="2"/>
      </rPr>
      <t>(DFS (Disease Free Survival)  in %)</t>
    </r>
  </si>
  <si>
    <r>
      <t xml:space="preserve">OAS (Overall Survival) total
</t>
    </r>
    <r>
      <rPr>
        <sz val="9"/>
        <color theme="0" tint="-0.499984740745262"/>
        <rFont val="Arial"/>
        <family val="2"/>
      </rPr>
      <t>(OAS (Overall Survival) absolut)</t>
    </r>
  </si>
  <si>
    <r>
      <t xml:space="preserve">OAS (Overall Survival) in %
</t>
    </r>
    <r>
      <rPr>
        <b/>
        <sz val="9"/>
        <color theme="0" tint="-0.499984740745262"/>
        <rFont val="Arial"/>
        <family val="2"/>
      </rPr>
      <t>(OAS (Overall Survival)  in %)</t>
    </r>
  </si>
  <si>
    <r>
      <t xml:space="preserve">relevant / irrelevant
</t>
    </r>
    <r>
      <rPr>
        <sz val="9"/>
        <color theme="0" tint="-0.499984740745262"/>
        <rFont val="Arial"/>
        <family val="2"/>
      </rPr>
      <t>(relevant / nicht relevant)</t>
    </r>
  </si>
  <si>
    <r>
      <t xml:space="preserve">Ø Follow up rate of the last 2 -4 years
</t>
    </r>
    <r>
      <rPr>
        <sz val="9"/>
        <color theme="0" tint="-0.499984740745262"/>
        <rFont val="Arial"/>
        <family val="2"/>
      </rPr>
      <t>(Ø Follow-Up Quote der letzten 2-4 Jahre)</t>
    </r>
  </si>
  <si>
    <r>
      <t xml:space="preserve">Number of primary cases 
</t>
    </r>
    <r>
      <rPr>
        <b/>
        <sz val="9"/>
        <color theme="0" tint="-0.499984740745262"/>
        <rFont val="Arial"/>
        <family val="2"/>
      </rPr>
      <t>(Anzahl Primärfälle)</t>
    </r>
  </si>
  <si>
    <r>
      <t xml:space="preserve">Number of questionnaires
</t>
    </r>
    <r>
      <rPr>
        <b/>
        <sz val="9"/>
        <color theme="0" tint="-0.499984740745262"/>
        <rFont val="Arial"/>
        <family val="2"/>
      </rPr>
      <t>(Anzahl zurückerhaltene Fragebögen)</t>
    </r>
  </si>
  <si>
    <r>
      <t>Continence</t>
    </r>
    <r>
      <rPr>
        <sz val="9"/>
        <rFont val="Arial"/>
        <family val="2"/>
      </rPr>
      <t xml:space="preserve"> (ICIQ)*</t>
    </r>
    <r>
      <rPr>
        <b/>
        <sz val="9"/>
        <rFont val="Arial"/>
        <family val="2"/>
      </rPr>
      <t xml:space="preserve">
</t>
    </r>
    <r>
      <rPr>
        <sz val="9"/>
        <color theme="0" tint="-0.499984740745262"/>
        <rFont val="Arial"/>
        <family val="2"/>
      </rPr>
      <t>(</t>
    </r>
    <r>
      <rPr>
        <b/>
        <sz val="9"/>
        <color theme="0" tint="-0.499984740745262"/>
        <rFont val="Arial"/>
        <family val="2"/>
      </rPr>
      <t>Kontinenz</t>
    </r>
    <r>
      <rPr>
        <sz val="9"/>
        <color theme="0" tint="-0.499984740745262"/>
        <rFont val="Arial"/>
        <family val="2"/>
      </rPr>
      <t xml:space="preserve"> (ICIQ)*)</t>
    </r>
  </si>
  <si>
    <r>
      <t xml:space="preserve">Number of responses
</t>
    </r>
    <r>
      <rPr>
        <sz val="9"/>
        <color theme="0" tint="-0.499984740745262"/>
        <rFont val="Arial"/>
        <family val="2"/>
      </rPr>
      <t>(Anzahl Rückmeldungen)</t>
    </r>
  </si>
  <si>
    <r>
      <t xml:space="preserve">Patients with ICIQ 0
</t>
    </r>
    <r>
      <rPr>
        <sz val="9"/>
        <color theme="0" tint="-0.499984740745262"/>
        <rFont val="Arial"/>
        <family val="2"/>
      </rPr>
      <t>(Patienten mit ICIQ-Werte 0)</t>
    </r>
  </si>
  <si>
    <r>
      <t xml:space="preserve">Patients with ICIQ 1 - 5
</t>
    </r>
    <r>
      <rPr>
        <sz val="9"/>
        <color theme="0" tint="-0.499984740745262"/>
        <rFont val="Arial"/>
        <family val="2"/>
      </rPr>
      <t>(Patienten mit ICIQ-Werte 1 - 5)</t>
    </r>
  </si>
  <si>
    <r>
      <t xml:space="preserve">Patients with ICIQ 6 - 10
</t>
    </r>
    <r>
      <rPr>
        <sz val="9"/>
        <color theme="0" tint="-0.499984740745262"/>
        <rFont val="Arial"/>
        <family val="2"/>
      </rPr>
      <t>(Patienten mit ICIQ-Werte 6 -10)</t>
    </r>
  </si>
  <si>
    <r>
      <t xml:space="preserve">Patients with ICIQ </t>
    </r>
    <r>
      <rPr>
        <sz val="9"/>
        <rFont val="Calibri"/>
        <family val="2"/>
      </rPr>
      <t>≥</t>
    </r>
    <r>
      <rPr>
        <sz val="9"/>
        <rFont val="Arial"/>
        <family val="2"/>
      </rPr>
      <t xml:space="preserve"> 11
</t>
    </r>
    <r>
      <rPr>
        <sz val="9"/>
        <color theme="0" tint="-0.499984740745262"/>
        <rFont val="Arial"/>
        <family val="2"/>
      </rPr>
      <t>(Patienten mit ICIQ-Werte ≥ 11)</t>
    </r>
  </si>
  <si>
    <r>
      <t xml:space="preserve">Patients with IIEF </t>
    </r>
    <r>
      <rPr>
        <sz val="9"/>
        <rFont val="Calibri"/>
        <family val="2"/>
      </rPr>
      <t>≥</t>
    </r>
    <r>
      <rPr>
        <sz val="9"/>
        <rFont val="Arial"/>
        <family val="2"/>
      </rPr>
      <t xml:space="preserve"> 22
</t>
    </r>
    <r>
      <rPr>
        <sz val="9"/>
        <color theme="0" tint="-0.499984740745262"/>
        <rFont val="Arial"/>
        <family val="2"/>
      </rPr>
      <t>(Patienten mit IIEF-Werte ≥ 22)</t>
    </r>
  </si>
  <si>
    <r>
      <t xml:space="preserve">Patients with IIEF &lt; 22
</t>
    </r>
    <r>
      <rPr>
        <sz val="9"/>
        <color theme="0" tint="-0.499984740745262"/>
        <rFont val="Arial"/>
        <family val="2"/>
      </rPr>
      <t>(Patienten mit IIEF-Werte &lt; 22)</t>
    </r>
  </si>
  <si>
    <t>Mean of all IIEF scores
(IIEF-Durchschnittswert aller befragten Patienten)</t>
  </si>
  <si>
    <r>
      <t xml:space="preserve">Mean of all ICIQ scores
</t>
    </r>
    <r>
      <rPr>
        <sz val="9"/>
        <color theme="0" tint="-0.499984740745262"/>
        <rFont val="Arial"/>
        <family val="2"/>
      </rPr>
      <t>(ICIQ-Durchschnittswert aller befragten Patienten)</t>
    </r>
  </si>
  <si>
    <r>
      <t xml:space="preserve">Quality of life / State of health
</t>
    </r>
    <r>
      <rPr>
        <b/>
        <sz val="9"/>
        <color theme="0" tint="-0.499984740745262"/>
        <rFont val="Arial"/>
        <family val="2"/>
      </rPr>
      <t>(Lebensqualität/ Gesundheitszustand)</t>
    </r>
  </si>
  <si>
    <r>
      <t xml:space="preserve">Quality of life 
Mean of all Scores
</t>
    </r>
    <r>
      <rPr>
        <sz val="9"/>
        <color theme="0" tint="-0.499984740745262"/>
        <rFont val="Arial"/>
        <family val="2"/>
      </rPr>
      <t>(Lebensqualität  
Durchschnittswert aller befragten Patienten (0 – 7))</t>
    </r>
  </si>
  <si>
    <r>
      <t xml:space="preserve">State of health
Mean of all Scores
</t>
    </r>
    <r>
      <rPr>
        <sz val="9"/>
        <color theme="0" tint="-0.499984740745262"/>
        <rFont val="Arial"/>
        <family val="2"/>
      </rPr>
      <t>(Gesundheitszustand
Durchschnittswert aller befragten Patienten (0 – 7))</t>
    </r>
  </si>
  <si>
    <r>
      <t xml:space="preserve">Potenz </t>
    </r>
    <r>
      <rPr>
        <sz val="9"/>
        <color theme="0" tint="-0.499984740745262"/>
        <rFont val="Arial"/>
        <family val="2"/>
      </rPr>
      <t>(IIEF)</t>
    </r>
  </si>
  <si>
    <r>
      <t xml:space="preserve">Number of primary cases
</t>
    </r>
    <r>
      <rPr>
        <b/>
        <sz val="8"/>
        <color theme="0" tint="-0.499984740745262"/>
        <rFont val="Arial"/>
        <family val="2"/>
      </rPr>
      <t>(Anzahl Primärfälle)</t>
    </r>
  </si>
  <si>
    <r>
      <t xml:space="preserve">Number of questionnaires
</t>
    </r>
    <r>
      <rPr>
        <b/>
        <sz val="8"/>
        <color theme="0" tint="-0.499984740745262"/>
        <rFont val="Arial"/>
        <family val="2"/>
      </rPr>
      <t>(Anzahl zurückerhaltene Fragebögen)</t>
    </r>
  </si>
  <si>
    <t>Risik class.</t>
  </si>
  <si>
    <t>Basic data</t>
  </si>
  <si>
    <r>
      <t xml:space="preserve">Validation of the structure 
</t>
    </r>
    <r>
      <rPr>
        <sz val="11"/>
        <color theme="0" tint="-0.499984740745262"/>
        <rFont val="Arial"/>
        <family val="2"/>
      </rPr>
      <t>Strukturvalidierung</t>
    </r>
  </si>
  <si>
    <r>
      <t xml:space="preserve">Interface and calculation of the general overview 
</t>
    </r>
    <r>
      <rPr>
        <sz val="11"/>
        <color theme="0" tint="-0.499984740745262"/>
        <rFont val="Arial"/>
        <family val="2"/>
      </rPr>
      <t>Darstellung der Gesamtbetrachtung</t>
    </r>
  </si>
  <si>
    <r>
      <t xml:space="preserve">Number of primary cases of prostate carcinoma
</t>
    </r>
    <r>
      <rPr>
        <sz val="11"/>
        <color theme="0" tint="-0.499984740745262"/>
        <rFont val="Arial"/>
        <family val="2"/>
      </rPr>
      <t xml:space="preserve">Anzahl Primärfälle Prostatakarzinom </t>
    </r>
  </si>
  <si>
    <r>
      <t xml:space="preserve">Active surveillance (AS)
</t>
    </r>
    <r>
      <rPr>
        <sz val="11"/>
        <color theme="0" tint="-0.499984740745262"/>
        <rFont val="Arial"/>
        <family val="2"/>
      </rPr>
      <t>Active-Surveillance (AS)</t>
    </r>
  </si>
  <si>
    <r>
      <t xml:space="preserve">Percutaneous radiation therapy with hormoneablative therapy
</t>
    </r>
    <r>
      <rPr>
        <sz val="11"/>
        <color theme="0" tint="-0.499984740745262"/>
        <rFont val="Arial"/>
        <family val="2"/>
      </rPr>
      <t>Strahlentherapie und hormonablative Therapie bei lokal begrenztem PCA mit hohem Risiko</t>
    </r>
  </si>
  <si>
    <r>
      <t xml:space="preserve">Psychooncological counselling
</t>
    </r>
    <r>
      <rPr>
        <sz val="11"/>
        <color theme="0" tint="-0.499984740745262"/>
        <rFont val="Arial"/>
        <family val="2"/>
      </rPr>
      <t>Psychoonkologische Betreuung</t>
    </r>
  </si>
  <si>
    <r>
      <t xml:space="preserve">Counselling by social services
</t>
    </r>
    <r>
      <rPr>
        <sz val="11"/>
        <color theme="0" tint="-0.499984740745262"/>
        <rFont val="Arial"/>
        <family val="2"/>
      </rPr>
      <t>Beratung Sozialdienst</t>
    </r>
  </si>
  <si>
    <r>
      <t xml:space="preserve">Participation in studies
</t>
    </r>
    <r>
      <rPr>
        <sz val="11"/>
        <color theme="0" tint="-0.499984740745262"/>
        <rFont val="Arial"/>
        <family val="2"/>
      </rPr>
      <t>Studienteilnahme</t>
    </r>
  </si>
  <si>
    <r>
      <t xml:space="preserve">Number of prostatectomies at the Centre
</t>
    </r>
    <r>
      <rPr>
        <sz val="11"/>
        <color theme="0" tint="-0.499984740745262"/>
        <rFont val="Arial"/>
        <family val="2"/>
      </rPr>
      <t>Anzahl Prostatektomien Zentrum</t>
    </r>
  </si>
  <si>
    <r>
      <t xml:space="preserve">Definitive radiotherapy
</t>
    </r>
    <r>
      <rPr>
        <sz val="11"/>
        <color theme="0" tint="-0.499984740745262"/>
        <rFont val="Arial"/>
        <family val="2"/>
      </rPr>
      <t>Definitive Strahlentherapie</t>
    </r>
  </si>
  <si>
    <r>
      <t xml:space="preserve">Permanent seed implantation – D 90 &gt; 130 Gy
</t>
    </r>
    <r>
      <rPr>
        <sz val="11"/>
        <color theme="0" tint="-0.499984740745262"/>
        <rFont val="Arial"/>
        <family val="2"/>
      </rPr>
      <t>Permanente Seedimplantation – D 90 &gt; 130 Gy</t>
    </r>
  </si>
  <si>
    <r>
      <t xml:space="preserve">HDR brachytherapy
</t>
    </r>
    <r>
      <rPr>
        <sz val="11"/>
        <color theme="0" tint="-0.499984740745262"/>
        <rFont val="Arial"/>
        <family val="2"/>
      </rPr>
      <t>HDR-Brachytherapie</t>
    </r>
  </si>
  <si>
    <r>
      <t xml:space="preserve">Salvage radiotherapy in recurrent Pca (no calculation) 
</t>
    </r>
    <r>
      <rPr>
        <sz val="11"/>
        <color theme="0" tint="-0.499984740745262"/>
        <rFont val="Arial"/>
        <family val="2"/>
      </rPr>
      <t>Salvage-Radiotherapie bei rezidiviertem Pca (keine Berechnung)</t>
    </r>
  </si>
  <si>
    <r>
      <t xml:space="preserve">Total radiation dose per time
</t>
    </r>
    <r>
      <rPr>
        <sz val="11"/>
        <color theme="0" tint="-0.499984740745262"/>
        <rFont val="Arial"/>
        <family val="2"/>
      </rPr>
      <t>Strahlentherapiedosis pro Zeit</t>
    </r>
  </si>
  <si>
    <r>
      <t xml:space="preserve">Calculation of the DKG questionnaires matrix (ICIQ and IIEF) for the primary cases 2012 after three years
</t>
    </r>
    <r>
      <rPr>
        <sz val="11"/>
        <color theme="0" tint="-0.499984740745262"/>
        <rFont val="Arial"/>
        <family val="2"/>
      </rPr>
      <t>Berechnung der DKG Fragebogen matrix für die Primärfälle 2012 (ICIQ  und IIEF) nach drei Jahren</t>
    </r>
  </si>
  <si>
    <r>
      <t xml:space="preserve">Sheet
</t>
    </r>
    <r>
      <rPr>
        <b/>
        <sz val="11"/>
        <color theme="0" tint="-0.499984740745262"/>
        <rFont val="Arial"/>
        <family val="2"/>
      </rPr>
      <t>Tabellenblatt</t>
    </r>
  </si>
  <si>
    <r>
      <t xml:space="preserve">Description
</t>
    </r>
    <r>
      <rPr>
        <b/>
        <sz val="11"/>
        <color theme="0" tint="-0.499984740745262"/>
        <rFont val="Arial"/>
        <family val="2"/>
      </rPr>
      <t>Beschreibung</t>
    </r>
  </si>
  <si>
    <r>
      <rPr>
        <sz val="11"/>
        <color indexed="8"/>
        <rFont val="Arial"/>
        <family val="2"/>
      </rPr>
      <t>OncoBox Prostate</t>
    </r>
    <r>
      <rPr>
        <b/>
        <sz val="11"/>
        <color indexed="8"/>
        <rFont val="Arial"/>
        <family val="2"/>
      </rPr>
      <t xml:space="preserve">
Datafields EPIC 26 
</t>
    </r>
    <r>
      <rPr>
        <b/>
        <sz val="11"/>
        <color theme="0" tint="-0.499984740745262"/>
        <rFont val="Arial"/>
        <family val="2"/>
      </rPr>
      <t>Datenfelder Web-Anwendung</t>
    </r>
  </si>
  <si>
    <r>
      <t xml:space="preserve">1a) | 9 </t>
    </r>
    <r>
      <rPr>
        <strike/>
        <sz val="9"/>
        <color theme="1"/>
        <rFont val="Arial"/>
        <family val="2"/>
      </rPr>
      <t/>
    </r>
  </si>
  <si>
    <t>N | A | C | U</t>
  </si>
  <si>
    <r>
      <t xml:space="preserve">= Basic data O17 + </t>
    </r>
    <r>
      <rPr>
        <b/>
        <sz val="11"/>
        <rFont val="Arial"/>
        <family val="2"/>
      </rPr>
      <t>O22 + O23</t>
    </r>
    <r>
      <rPr>
        <b/>
        <sz val="11"/>
        <color indexed="8"/>
        <rFont val="Arial"/>
        <family val="2"/>
      </rPr>
      <t xml:space="preserve">
</t>
    </r>
    <r>
      <rPr>
        <b/>
        <sz val="11"/>
        <color theme="0" tint="-0.499984740745262"/>
        <rFont val="Arial"/>
        <family val="2"/>
      </rPr>
      <t>(= Basisdaten O17 +</t>
    </r>
    <r>
      <rPr>
        <b/>
        <sz val="11"/>
        <color rgb="FFFF0000"/>
        <rFont val="Arial"/>
        <family val="2"/>
      </rPr>
      <t xml:space="preserve"> </t>
    </r>
    <r>
      <rPr>
        <b/>
        <sz val="11"/>
        <color theme="0" tint="-0.499984740745262"/>
        <rFont val="Arial"/>
        <family val="2"/>
      </rPr>
      <t>O22 + O23)</t>
    </r>
  </si>
  <si>
    <r>
      <t xml:space="preserve">= Basic data O17 </t>
    </r>
    <r>
      <rPr>
        <b/>
        <sz val="11"/>
        <rFont val="Arial"/>
        <family val="2"/>
      </rPr>
      <t>+ O22 + O23</t>
    </r>
    <r>
      <rPr>
        <b/>
        <sz val="11"/>
        <color indexed="8"/>
        <rFont val="Arial"/>
        <family val="2"/>
      </rPr>
      <t xml:space="preserve">
</t>
    </r>
    <r>
      <rPr>
        <b/>
        <sz val="11"/>
        <color theme="0" tint="-0.499984740745262"/>
        <rFont val="Arial"/>
        <family val="2"/>
      </rPr>
      <t>(= Basisdaten O17 + O22 + O23)</t>
    </r>
  </si>
  <si>
    <r>
      <t xml:space="preserve">Case
Treatment
</t>
    </r>
    <r>
      <rPr>
        <b/>
        <sz val="8"/>
        <rFont val="Arial"/>
        <family val="2"/>
      </rPr>
      <t>Intent</t>
    </r>
  </si>
  <si>
    <r>
      <t xml:space="preserve">IV and IF-Cases in D13 and having categorie A), B) or C) of "Categories EQ"
</t>
    </r>
    <r>
      <rPr>
        <b/>
        <sz val="9"/>
        <color theme="0" tint="-0.499984740745262"/>
        <rFont val="Arial"/>
        <family val="2"/>
      </rPr>
      <t>(IV und IF-Fälle aus D13 mit einer Kategorie nach "Categories EQ")</t>
    </r>
  </si>
  <si>
    <r>
      <t xml:space="preserve">not empty 
</t>
    </r>
    <r>
      <rPr>
        <sz val="8"/>
        <color theme="0" tint="-0.499984740745262"/>
        <rFont val="Arial"/>
        <family val="2"/>
      </rPr>
      <t>(nicht leer)</t>
    </r>
  </si>
  <si>
    <r>
      <t xml:space="preserve">empty 
</t>
    </r>
    <r>
      <rPr>
        <sz val="8"/>
        <color theme="0" tint="-0.499984740745262"/>
        <rFont val="Arial"/>
        <family val="2"/>
      </rPr>
      <t>(leer)</t>
    </r>
  </si>
  <si>
    <r>
      <t xml:space="preserve">not empty
</t>
    </r>
    <r>
      <rPr>
        <sz val="8"/>
        <color theme="0" tint="-0.499984740745262"/>
        <rFont val="Arial"/>
        <family val="2"/>
      </rPr>
      <t>(nicht leer)</t>
    </r>
  </si>
  <si>
    <r>
      <t xml:space="preserve">= Basic data O10
</t>
    </r>
    <r>
      <rPr>
        <b/>
        <sz val="11"/>
        <color theme="0" tint="-0.499984740745262"/>
        <rFont val="Arial"/>
        <family val="2"/>
      </rPr>
      <t>(= Basisdaten O10)</t>
    </r>
  </si>
  <si>
    <r>
      <t xml:space="preserve">= Basic data D10
</t>
    </r>
    <r>
      <rPr>
        <b/>
        <sz val="11"/>
        <color theme="0" tint="-0.499984740745262"/>
        <rFont val="Arial"/>
        <family val="2"/>
      </rPr>
      <t>(= Basisdaten D10)</t>
    </r>
  </si>
  <si>
    <r>
      <t xml:space="preserve">= Basic data </t>
    </r>
    <r>
      <rPr>
        <b/>
        <sz val="11"/>
        <rFont val="Arial"/>
        <family val="2"/>
      </rPr>
      <t>O22 + O23</t>
    </r>
    <r>
      <rPr>
        <b/>
        <sz val="11"/>
        <color indexed="8"/>
        <rFont val="Arial"/>
        <family val="2"/>
      </rPr>
      <t xml:space="preserve">
</t>
    </r>
    <r>
      <rPr>
        <b/>
        <sz val="11"/>
        <color theme="0" tint="-0.499984740745262"/>
        <rFont val="Arial"/>
        <family val="2"/>
      </rPr>
      <t>(= Basisdaten O22 + O23)</t>
    </r>
  </si>
  <si>
    <t xml:space="preserve">A Center-Case has to fulfil following criteria:
         - The hospital has set up an interdisciplinary treatment regime for this patient
         - The Center documents the patient.
         - The Center conducts the main part of the therapy
         - The Center collect follow-up data for this patient
</t>
  </si>
  <si>
    <r>
      <t xml:space="preserve">Entspricht hinsichtlich Therapieplanung, Durchführung des wesentlichen Teils der Therapie, Dokumentation, Nachsorge dem Primärfall; jedoch ist die Primärerkrankung an sich keine Bedingung (kann auch </t>
    </r>
    <r>
      <rPr>
        <b/>
        <sz val="8"/>
        <rFont val="Arial"/>
        <family val="2"/>
      </rPr>
      <t>Wiedererkrankung</t>
    </r>
    <r>
      <rPr>
        <sz val="8"/>
        <rFont val="Arial"/>
        <family val="2"/>
      </rPr>
      <t xml:space="preserve"> sein). </t>
    </r>
  </si>
  <si>
    <t>≥ 22</t>
  </si>
  <si>
    <r>
      <t xml:space="preserve">Figure </t>
    </r>
    <r>
      <rPr>
        <sz val="10"/>
        <color theme="0" tint="-0.499984740745262"/>
        <rFont val="Arial"/>
        <family val="2"/>
      </rPr>
      <t>(Schaubild)</t>
    </r>
  </si>
  <si>
    <r>
      <t xml:space="preserve">Original text indicator
</t>
    </r>
    <r>
      <rPr>
        <b/>
        <sz val="10"/>
        <color theme="0" tint="-0.499984740745262"/>
        <rFont val="Arial"/>
        <family val="2"/>
      </rPr>
      <t>(Originaltext Kennzahlenbogen)</t>
    </r>
  </si>
  <si>
    <r>
      <t xml:space="preserve">Interpretation
</t>
    </r>
    <r>
      <rPr>
        <b/>
        <sz val="10"/>
        <color theme="0" tint="-0.499984740745262"/>
        <rFont val="Arial"/>
        <family val="2"/>
      </rPr>
      <t>(Auslegung)</t>
    </r>
  </si>
  <si>
    <r>
      <t xml:space="preserve">Non-Interventional Case (NI)
</t>
    </r>
    <r>
      <rPr>
        <b/>
        <sz val="11"/>
        <color theme="0" tint="-0.499984740745262"/>
        <rFont val="Arial"/>
        <family val="2"/>
      </rPr>
      <t>(nicht interventioneller Fall)</t>
    </r>
  </si>
  <si>
    <r>
      <t xml:space="preserve">Interventional Case (IV)
</t>
    </r>
    <r>
      <rPr>
        <b/>
        <sz val="11"/>
        <color theme="0" tint="-0.499984740745262"/>
        <rFont val="Arial"/>
        <family val="2"/>
      </rPr>
      <t>(Interventioneller Fall)</t>
    </r>
  </si>
  <si>
    <r>
      <t xml:space="preserve">Incidental Finding (IF)
</t>
    </r>
    <r>
      <rPr>
        <b/>
        <sz val="11"/>
        <color theme="0" tint="-0.499984740745262"/>
        <rFont val="Arial"/>
        <family val="2"/>
      </rPr>
      <t>(Zufallsbefund)</t>
    </r>
  </si>
  <si>
    <r>
      <t xml:space="preserve">Values
</t>
    </r>
    <r>
      <rPr>
        <b/>
        <sz val="9"/>
        <color theme="0" tint="-0.499984740745262"/>
        <rFont val="Arial"/>
        <family val="2"/>
      </rPr>
      <t>(Werte)</t>
    </r>
  </si>
  <si>
    <r>
      <t xml:space="preserve">Possible values
</t>
    </r>
    <r>
      <rPr>
        <b/>
        <sz val="9"/>
        <color theme="0" tint="-0.499984740745262"/>
        <rFont val="Arial"/>
        <family val="2"/>
      </rPr>
      <t>(Ausprägungen)</t>
    </r>
  </si>
  <si>
    <r>
      <t xml:space="preserve">Number of primary cases
</t>
    </r>
    <r>
      <rPr>
        <sz val="9"/>
        <color theme="0" tint="-0.499984740745262"/>
        <rFont val="Arial"/>
        <family val="2"/>
      </rPr>
      <t>(Primärfälle)</t>
    </r>
  </si>
  <si>
    <r>
      <t xml:space="preserve">Primary cases &gt; pT3a and/or R1 and/or pN+
</t>
    </r>
    <r>
      <rPr>
        <sz val="9"/>
        <color theme="0" tint="-0.499984740745262"/>
        <rFont val="Arial"/>
        <family val="2"/>
      </rPr>
      <t>(Primärfälle &gt; pT3a und/oder R1 und/ oder pN+)</t>
    </r>
  </si>
  <si>
    <r>
      <t xml:space="preserve">Number of patients under AS
</t>
    </r>
    <r>
      <rPr>
        <sz val="9"/>
        <color theme="0" tint="-0.499984740745262"/>
        <rFont val="Arial"/>
        <family val="2"/>
      </rPr>
      <t>(Primärfälle unter AS)</t>
    </r>
  </si>
  <si>
    <r>
      <t xml:space="preserve">Primary cases (= indicator 1a)
</t>
    </r>
    <r>
      <rPr>
        <sz val="9"/>
        <color theme="0" tint="-0.499984740745262"/>
        <rFont val="Arial"/>
        <family val="2"/>
      </rPr>
      <t>(Primärfälle (= Kennzahl 1a))</t>
    </r>
  </si>
  <si>
    <r>
      <t xml:space="preserve">Number of prostate carcinoma patients with definitive radiotherapy
</t>
    </r>
    <r>
      <rPr>
        <sz val="9"/>
        <color theme="0" tint="-0.499984740745262"/>
        <rFont val="Arial"/>
        <family val="2"/>
      </rPr>
      <t>(Primärfälle mit definitiver Strahlentherapie)</t>
    </r>
  </si>
  <si>
    <r>
      <t xml:space="preserve">Number of prostate carcinoma patients with permanent seed implantation
</t>
    </r>
    <r>
      <rPr>
        <sz val="9"/>
        <color theme="0" tint="-0.499984740745262"/>
        <rFont val="Arial"/>
        <family val="2"/>
      </rPr>
      <t>(Primärfälle mit permanenter Seedimplantation)</t>
    </r>
  </si>
  <si>
    <r>
      <t xml:space="preserve">Number of patients with a pathology report giving:
- localisation and number of cancer-positive tissue specimens in relation to the punch biopsy specimens taken
- semi-quantitative estimate of the percentage of total tumour area/total punch biopsy cylinder area
-Gleason grade: all primary and secondary grades and the least differentiated grade, in %
- the composite Gleason score
</t>
    </r>
    <r>
      <rPr>
        <sz val="9"/>
        <color theme="0" tint="-0.499984740745262"/>
        <rFont val="Arial"/>
        <family val="2"/>
      </rPr>
      <t>(Primärfälle mit Befundbericht mit Angabe von:
- Lokalisation und Anzahl Karzinom-positiver Gewebeproben im Verhältnis zu den entnommenen Stanzen
- Semiquantitative Abschätzung des Prozentsatzes der Gesamtkarzinomfläche /Gesamtstanzzylinderfläche
- Gleason-Grad: Angabe aller primären und sekundären Grade sowie des am wenigsten differenzierten Grads, jeweils in „ %“
- Angabe des Gesamt-Gleason-Scores)</t>
    </r>
  </si>
  <si>
    <r>
      <t xml:space="preserve">All patients first diagnosed with prostate cancer and undergoing punch biopsy
</t>
    </r>
    <r>
      <rPr>
        <sz val="9"/>
        <color theme="0" tint="-0.499984740745262"/>
        <rFont val="Arial"/>
        <family val="2"/>
      </rPr>
      <t>(Primärfälle mit Prostatakarzinom und Stanzbiopsie)</t>
    </r>
  </si>
  <si>
    <r>
      <t xml:space="preserve">Number of patients with a pathology report giving:
- pN category
- number of involved LN in relation to the number of removed LN 
</t>
    </r>
    <r>
      <rPr>
        <sz val="9"/>
        <color theme="0" tint="-0.499984740745262"/>
        <rFont val="Arial"/>
        <family val="2"/>
      </rPr>
      <t>(Primärfälle mit Befundberichten mit Angabe von:
- pN-Kategorie
- Zahl befallener LK im Verhältnis zu entfernten LK)</t>
    </r>
  </si>
  <si>
    <r>
      <t xml:space="preserve">Number of patients also receiving hormone ablation therapy 
</t>
    </r>
    <r>
      <rPr>
        <sz val="9"/>
        <color theme="0" tint="-0.499984740745262"/>
        <rFont val="Arial"/>
        <family val="2"/>
      </rPr>
      <t>(Primärfälle mit zusätzlicher hormonablativer Therapie)</t>
    </r>
  </si>
  <si>
    <r>
      <t xml:space="preserve">All patients first diagnosed with prostate cancer with histologically confirmed lymph node metastasis and receiving percutaneous radiotherapy
</t>
    </r>
    <r>
      <rPr>
        <sz val="10"/>
        <color theme="0" tint="-0.499984740745262"/>
        <rFont val="Arial"/>
        <family val="2"/>
      </rPr>
      <t>(Primärfälle mit Prostatakarzinom mit histolog. gesicherten Lymphknotenmetastasen und perkutaner Strahlentherapie)</t>
    </r>
  </si>
  <si>
    <r>
      <t xml:space="preserve">Number of patients beginning SRT and with PSA &lt; 0.5 ng/ml
</t>
    </r>
    <r>
      <rPr>
        <sz val="9"/>
        <color theme="0" tint="-0.499984740745262"/>
        <rFont val="Arial"/>
        <family val="2"/>
      </rPr>
      <t>(Patienten mit Beginn der SRT und bei PSA&lt;0,5ng/ml)</t>
    </r>
  </si>
  <si>
    <r>
      <t xml:space="preserve">Datafield
</t>
    </r>
    <r>
      <rPr>
        <b/>
        <sz val="8"/>
        <color theme="0" tint="-0.499984740745262"/>
        <rFont val="Arial"/>
        <family val="2"/>
      </rPr>
      <t>(Datenfeld)</t>
    </r>
  </si>
  <si>
    <r>
      <t xml:space="preserve">Possible values
</t>
    </r>
    <r>
      <rPr>
        <b/>
        <sz val="8"/>
        <color theme="0" tint="-0.499984740745262"/>
        <rFont val="Arial"/>
        <family val="2"/>
      </rPr>
      <t>(Ausprägungen)</t>
    </r>
  </si>
  <si>
    <r>
      <t xml:space="preserve">Values
</t>
    </r>
    <r>
      <rPr>
        <b/>
        <sz val="8"/>
        <color theme="0" tint="-0.499984740745262"/>
        <rFont val="Arial"/>
        <family val="2"/>
      </rPr>
      <t>(Benötigte Ausprägungen)</t>
    </r>
  </si>
  <si>
    <r>
      <t xml:space="preserve">NI, IV and IF cases:
</t>
    </r>
    <r>
      <rPr>
        <b/>
        <sz val="10"/>
        <color theme="0" tint="-0.499984740745262"/>
        <rFont val="Arial"/>
        <family val="2"/>
      </rPr>
      <t>(NI, IV und IF Fälle:)</t>
    </r>
  </si>
  <si>
    <r>
      <t xml:space="preserve">IV and IF cases:
</t>
    </r>
    <r>
      <rPr>
        <b/>
        <sz val="10"/>
        <color theme="0" tint="-0.499984740745262"/>
        <rFont val="Arial"/>
        <family val="2"/>
      </rPr>
      <t>(IV und IF Fälle:)</t>
    </r>
  </si>
  <si>
    <r>
      <t xml:space="preserve">OR </t>
    </r>
    <r>
      <rPr>
        <b/>
        <sz val="10"/>
        <color theme="0" tint="-0.499984740745262"/>
        <rFont val="Arial"/>
        <family val="2"/>
      </rPr>
      <t>(ODER)</t>
    </r>
  </si>
  <si>
    <r>
      <t xml:space="preserve">IV cases:
</t>
    </r>
    <r>
      <rPr>
        <b/>
        <sz val="10"/>
        <color theme="0" tint="-0.499984740745262"/>
        <rFont val="Arial"/>
        <family val="2"/>
      </rPr>
      <t>(IV Fälle:)</t>
    </r>
  </si>
  <si>
    <r>
      <t xml:space="preserve">NI and IV cases:
</t>
    </r>
    <r>
      <rPr>
        <b/>
        <sz val="10"/>
        <color theme="0" tint="-0.499984740745262"/>
        <rFont val="Arial"/>
        <family val="2"/>
      </rPr>
      <t>(NI und IV Fälle:)</t>
    </r>
  </si>
  <si>
    <r>
      <t xml:space="preserve">number
</t>
    </r>
    <r>
      <rPr>
        <sz val="8"/>
        <color theme="0" tint="-0.499984740745262"/>
        <rFont val="Arial"/>
        <family val="2"/>
      </rPr>
      <t>(natürliche Zahl)</t>
    </r>
  </si>
  <si>
    <r>
      <t xml:space="preserve">center cases
</t>
    </r>
    <r>
      <rPr>
        <sz val="9"/>
        <color theme="0" tint="-0.499984740745262"/>
        <rFont val="Arial"/>
        <family val="2"/>
      </rPr>
      <t>(Zentrumsfälle)</t>
    </r>
  </si>
  <si>
    <r>
      <t xml:space="preserve">primary cases
</t>
    </r>
    <r>
      <rPr>
        <sz val="9"/>
        <color theme="0" tint="-0.499984740745262"/>
        <rFont val="Arial"/>
        <family val="2"/>
      </rPr>
      <t>(Primärfalle)</t>
    </r>
  </si>
  <si>
    <r>
      <t xml:space="preserve">Patients with relaps/recurrence/distant metastasis
</t>
    </r>
    <r>
      <rPr>
        <sz val="9"/>
        <color theme="0" tint="-0.499984740745262"/>
        <rFont val="Arial"/>
        <family val="2"/>
      </rPr>
      <t>(Patienten mit Rezidiv/Metastasen etc.)</t>
    </r>
  </si>
  <si>
    <r>
      <t xml:space="preserve">advanced Pca
</t>
    </r>
    <r>
      <rPr>
        <sz val="9"/>
        <color theme="0" tint="-0.499984740745262"/>
        <rFont val="Arial"/>
        <family val="2"/>
      </rPr>
      <t>(fortgeschrittenes Pca)</t>
    </r>
  </si>
  <si>
    <r>
      <t xml:space="preserve">low risk
</t>
    </r>
    <r>
      <rPr>
        <sz val="9"/>
        <color theme="0" tint="-0.499984740745262"/>
        <rFont val="Arial"/>
        <family val="2"/>
      </rPr>
      <t>(niedriges Risiko)</t>
    </r>
  </si>
  <si>
    <r>
      <t xml:space="preserve">medium risk
</t>
    </r>
    <r>
      <rPr>
        <sz val="9"/>
        <color theme="0" tint="-0.499984740745262"/>
        <rFont val="Arial"/>
        <family val="2"/>
      </rPr>
      <t>(mittleres Risiko)</t>
    </r>
  </si>
  <si>
    <r>
      <t xml:space="preserve">high risk
</t>
    </r>
    <r>
      <rPr>
        <sz val="9"/>
        <color theme="0" tint="-0.499984740745262"/>
        <rFont val="Arial"/>
        <family val="2"/>
      </rPr>
      <t>(hohes Risiko)</t>
    </r>
  </si>
  <si>
    <r>
      <t xml:space="preserve">All center cases
</t>
    </r>
    <r>
      <rPr>
        <sz val="9"/>
        <color theme="0" tint="-0.499984740745262"/>
        <rFont val="Arial"/>
        <family val="2"/>
      </rPr>
      <t>(Alle Zentrumsfälle des Zentrums)</t>
    </r>
  </si>
  <si>
    <r>
      <t xml:space="preserve">Primary cases
</t>
    </r>
    <r>
      <rPr>
        <sz val="9"/>
        <color theme="0" tint="-0.499984740745262"/>
        <rFont val="Arial"/>
        <family val="2"/>
      </rPr>
      <t>(Primärfälle)</t>
    </r>
  </si>
  <si>
    <r>
      <t xml:space="preserve">primary cases
</t>
    </r>
    <r>
      <rPr>
        <sz val="9"/>
        <color theme="0" tint="-0.499984740745262"/>
        <rFont val="Arial"/>
        <family val="2"/>
      </rPr>
      <t>(Primärfälle)</t>
    </r>
  </si>
  <si>
    <r>
      <t xml:space="preserve">active surveillance
</t>
    </r>
    <r>
      <rPr>
        <sz val="9"/>
        <color theme="0" tint="-0.499984740745262"/>
        <rFont val="Arial"/>
        <family val="2"/>
      </rPr>
      <t>(AS)</t>
    </r>
  </si>
  <si>
    <r>
      <rPr>
        <sz val="9"/>
        <rFont val="Arial"/>
        <family val="2"/>
      </rPr>
      <t>therapy of primary tumour</t>
    </r>
    <r>
      <rPr>
        <sz val="9"/>
        <color theme="1"/>
        <rFont val="Arial"/>
        <family val="2"/>
      </rPr>
      <t xml:space="preserve">
</t>
    </r>
    <r>
      <rPr>
        <sz val="9"/>
        <color theme="0" tint="-0.499984740745262"/>
        <rFont val="Arial"/>
        <family val="2"/>
      </rPr>
      <t>(Primärtherapie)</t>
    </r>
  </si>
  <si>
    <r>
      <t xml:space="preserve">Patients with relaps/recurrence/distant metastasis
</t>
    </r>
    <r>
      <rPr>
        <sz val="7"/>
        <color theme="0" tint="-0.499984740745262"/>
        <rFont val="Arial"/>
        <family val="2"/>
      </rPr>
      <t>(Patienten mit Rezidiv/Metastasen etc.)</t>
    </r>
  </si>
  <si>
    <r>
      <t xml:space="preserve">radiotherapy
</t>
    </r>
    <r>
      <rPr>
        <sz val="9"/>
        <color theme="0" tint="-0.499984740745262"/>
        <rFont val="Arial"/>
        <family val="2"/>
      </rPr>
      <t>(Strahlentherapie)</t>
    </r>
  </si>
  <si>
    <r>
      <t xml:space="preserve">hormoneablative therapy
</t>
    </r>
    <r>
      <rPr>
        <sz val="9"/>
        <color theme="0" tint="-0.499984740745262"/>
        <rFont val="Arial"/>
        <family val="2"/>
      </rPr>
      <t>(Hormontherapie)</t>
    </r>
  </si>
  <si>
    <r>
      <t xml:space="preserve">no hormonab. therapy
</t>
    </r>
    <r>
      <rPr>
        <sz val="9"/>
        <color theme="0" tint="-0.499984740745262"/>
        <rFont val="Arial"/>
        <family val="2"/>
      </rPr>
      <t>(keine Hormonth.)</t>
    </r>
  </si>
  <si>
    <r>
      <t xml:space="preserve">Patients with recurrence/distant metastasis
</t>
    </r>
    <r>
      <rPr>
        <sz val="8"/>
        <color theme="0" tint="-0.499984740745262"/>
        <rFont val="Arial"/>
        <family val="2"/>
      </rPr>
      <t>(Patienten mit Rezidiv/Metastasen etc.)</t>
    </r>
  </si>
  <si>
    <r>
      <t xml:space="preserve">definitive radiotherapy
</t>
    </r>
    <r>
      <rPr>
        <sz val="9"/>
        <color theme="0" tint="-0.499984740745262"/>
        <rFont val="Arial"/>
        <family val="2"/>
      </rPr>
      <t>(Definitive Strahlentherapie)</t>
    </r>
  </si>
  <si>
    <r>
      <t xml:space="preserve">Surgery
</t>
    </r>
    <r>
      <rPr>
        <sz val="9"/>
        <color theme="0" tint="-0.499984740745262"/>
        <rFont val="Arial"/>
        <family val="2"/>
      </rPr>
      <t>(Operation)</t>
    </r>
  </si>
  <si>
    <r>
      <t xml:space="preserve">no surgery
</t>
    </r>
    <r>
      <rPr>
        <sz val="9"/>
        <color theme="0" tint="-0.499984740745262"/>
        <rFont val="Arial"/>
        <family val="2"/>
      </rPr>
      <t>(keine Operation)</t>
    </r>
  </si>
  <si>
    <r>
      <t xml:space="preserve"> prostatectomies / cystoprostatectomies
</t>
    </r>
    <r>
      <rPr>
        <sz val="9"/>
        <color theme="0" tint="-0.499984740745262"/>
        <rFont val="Arial"/>
        <family val="2"/>
      </rPr>
      <t>(Radikale Prostatektomien / Zystoprostatektomien)</t>
    </r>
  </si>
  <si>
    <r>
      <t xml:space="preserve">revision ops whithin 90 days 
</t>
    </r>
    <r>
      <rPr>
        <sz val="9"/>
        <color theme="0" tint="-0.499984740745262"/>
        <rFont val="Arial"/>
        <family val="2"/>
      </rPr>
      <t>(Revisionsoperation innerhalb 90 Tage)</t>
    </r>
  </si>
  <si>
    <r>
      <t xml:space="preserve">not included in a study
</t>
    </r>
    <r>
      <rPr>
        <sz val="9"/>
        <color theme="0" tint="-0.499984740745262"/>
        <rFont val="Arial"/>
        <family val="2"/>
      </rPr>
      <t>(keine Studienpatient)</t>
    </r>
  </si>
  <si>
    <r>
      <t xml:space="preserve">social services counselling
</t>
    </r>
    <r>
      <rPr>
        <sz val="9"/>
        <color theme="0" tint="-0.499984740745262"/>
        <rFont val="Arial"/>
        <family val="2"/>
      </rPr>
      <t>(Beratung durch den Sozialdienst)</t>
    </r>
  </si>
  <si>
    <r>
      <t xml:space="preserve">no counselling
</t>
    </r>
    <r>
      <rPr>
        <sz val="9"/>
        <color theme="0" tint="-0.499984740745262"/>
        <rFont val="Arial"/>
        <family val="2"/>
      </rPr>
      <t>(keine Betreuung)</t>
    </r>
  </si>
  <si>
    <r>
      <t xml:space="preserve">pN category and number of involved LN in relation to the number of removed 
</t>
    </r>
    <r>
      <rPr>
        <sz val="9"/>
        <color theme="0" tint="-0.499984740745262"/>
        <rFont val="Arial"/>
        <family val="2"/>
      </rPr>
      <t>(Angabe pN + Anzahl befallener LK im Verhältnis zu entfernten LK)</t>
    </r>
  </si>
  <si>
    <r>
      <t xml:space="preserve">lymphadenectomy
</t>
    </r>
    <r>
      <rPr>
        <sz val="9"/>
        <color theme="0" tint="-0.499984740745262"/>
        <rFont val="Arial"/>
        <family val="2"/>
      </rPr>
      <t>(Lymphadenektomie)</t>
    </r>
  </si>
  <si>
    <r>
      <t xml:space="preserve">percutaneous radiotherapy
</t>
    </r>
    <r>
      <rPr>
        <sz val="10"/>
        <color theme="0" tint="-0.499984740745262"/>
        <rFont val="Arial"/>
        <family val="2"/>
      </rPr>
      <t>(perkutane Strahlentherapie)</t>
    </r>
  </si>
  <si>
    <r>
      <t xml:space="preserve">PSA relapse
</t>
    </r>
    <r>
      <rPr>
        <sz val="9"/>
        <color theme="0" tint="-0.499984740745262"/>
        <rFont val="Arial"/>
        <family val="2"/>
      </rPr>
      <t>(PSA-Rezidiv)</t>
    </r>
  </si>
  <si>
    <r>
      <t xml:space="preserve">histologically confirmed lymph node metastasis
</t>
    </r>
    <r>
      <rPr>
        <sz val="9"/>
        <color theme="0" tint="-0.499984740745262"/>
        <rFont val="Arial"/>
        <family val="2"/>
      </rPr>
      <t>(histologisch gesicherte Lymphknotenmetastasen)</t>
    </r>
  </si>
  <si>
    <r>
      <t xml:space="preserve">percutaneous radiotherapy
</t>
    </r>
    <r>
      <rPr>
        <sz val="9"/>
        <color theme="0" tint="-0.499984740745262"/>
        <rFont val="Arial"/>
        <family val="2"/>
      </rPr>
      <t>(perkutane Strahlentherapie)</t>
    </r>
  </si>
  <si>
    <r>
      <t xml:space="preserve"> hormone ablation therapy
</t>
    </r>
    <r>
      <rPr>
        <sz val="9"/>
        <color theme="0" tint="-0.499984740745262"/>
        <rFont val="Arial"/>
        <family val="2"/>
      </rPr>
      <t>(hormonablative Therapie)</t>
    </r>
  </si>
  <si>
    <r>
      <t xml:space="preserve">Patients with recurrence/distant metastasis
</t>
    </r>
    <r>
      <rPr>
        <sz val="7"/>
        <color theme="0" tint="-0.499984740745262"/>
        <rFont val="Arial"/>
        <family val="2"/>
      </rPr>
      <t>(Patienten mit Rezidiv/Metastasen etc.)</t>
    </r>
  </si>
  <si>
    <r>
      <t xml:space="preserve">punch biopsy
</t>
    </r>
    <r>
      <rPr>
        <sz val="9"/>
        <color theme="0" tint="-0.499984740745262"/>
        <rFont val="Arial"/>
        <family val="2"/>
      </rPr>
      <t>(Stanzbiopsie)</t>
    </r>
  </si>
  <si>
    <r>
      <t xml:space="preserve">no biopsy
</t>
    </r>
    <r>
      <rPr>
        <sz val="9"/>
        <color theme="0" tint="-0.499984740745262"/>
        <rFont val="Arial"/>
        <family val="2"/>
      </rPr>
      <t>(keine Biopsie)</t>
    </r>
  </si>
  <si>
    <r>
      <t xml:space="preserve">complete pathology report
</t>
    </r>
    <r>
      <rPr>
        <sz val="9"/>
        <color theme="0" tint="-0.499984740745262"/>
        <rFont val="Arial"/>
        <family val="2"/>
      </rPr>
      <t>(Befundbericht vollständig)</t>
    </r>
  </si>
  <si>
    <r>
      <t xml:space="preserve">permanent seed implantation
</t>
    </r>
    <r>
      <rPr>
        <sz val="9"/>
        <color theme="0" tint="-0.499984740745262"/>
        <rFont val="Arial"/>
        <family val="2"/>
      </rPr>
      <t>(permanente Seedimplantation)</t>
    </r>
  </si>
  <si>
    <r>
      <t xml:space="preserve">CTCAE Grade III or IV complications within 6 months
</t>
    </r>
    <r>
      <rPr>
        <sz val="9"/>
        <color theme="0" tint="-0.499984740745262"/>
        <rFont val="Arial"/>
        <family val="2"/>
      </rPr>
      <t>(CTCAE Grade III oder IV innerhalb 6 Monate)</t>
    </r>
  </si>
  <si>
    <r>
      <t xml:space="preserve">Clavien- Dindo Grade III or IV complications within 6 months
</t>
    </r>
    <r>
      <rPr>
        <sz val="9"/>
        <color theme="0" tint="-0.499984740745262"/>
        <rFont val="Arial"/>
        <family val="2"/>
      </rPr>
      <t>(Clavien-Dindo Grade III oder IV innerhalb 6 Monate)</t>
    </r>
  </si>
  <si>
    <r>
      <t xml:space="preserve">P = obligatory </t>
    </r>
    <r>
      <rPr>
        <b/>
        <sz val="10"/>
        <color theme="0" tint="-0.499984740745262"/>
        <rFont val="Arial"/>
        <family val="2"/>
      </rPr>
      <t>(Pflicht)</t>
    </r>
    <r>
      <rPr>
        <b/>
        <sz val="10"/>
        <color theme="1"/>
        <rFont val="Arial"/>
        <family val="2"/>
      </rPr>
      <t xml:space="preserve">
O = optional</t>
    </r>
  </si>
  <si>
    <r>
      <t xml:space="preserve">Interventionelle therapy primary tumour </t>
    </r>
    <r>
      <rPr>
        <sz val="7"/>
        <color theme="0" tint="-0.499984740745262"/>
        <rFont val="Arial"/>
        <family val="2"/>
      </rPr>
      <t>(interventionelle Therapie Primärtumor)</t>
    </r>
  </si>
  <si>
    <r>
      <t xml:space="preserve">relaps / distant metastasis </t>
    </r>
    <r>
      <rPr>
        <sz val="7"/>
        <color theme="0" tint="-0.499984740745262"/>
        <rFont val="Arial"/>
        <family val="2"/>
      </rPr>
      <t>(Rezidiv / Fernmetastase)</t>
    </r>
  </si>
  <si>
    <t>AS / WS</t>
  </si>
  <si>
    <r>
      <t xml:space="preserve">Category
</t>
    </r>
    <r>
      <rPr>
        <b/>
        <sz val="9"/>
        <color theme="0" tint="-0.499984740745262"/>
        <rFont val="Arial"/>
        <family val="2"/>
      </rPr>
      <t>(Kategorie)</t>
    </r>
  </si>
  <si>
    <r>
      <t xml:space="preserve">Values
</t>
    </r>
    <r>
      <rPr>
        <b/>
        <sz val="9"/>
        <color theme="0" tint="-0.499984740745262"/>
        <rFont val="Arial"/>
        <family val="2"/>
      </rPr>
      <t>(Benötigte Ausprägung)</t>
    </r>
  </si>
  <si>
    <r>
      <t xml:space="preserve">Error message (german)
</t>
    </r>
    <r>
      <rPr>
        <b/>
        <sz val="9"/>
        <color theme="0" tint="-0.499984740745262"/>
        <rFont val="Arial"/>
        <family val="2"/>
      </rPr>
      <t>(Fehlermeldung (deutsch))</t>
    </r>
  </si>
  <si>
    <r>
      <t xml:space="preserve">Error message (english)
</t>
    </r>
    <r>
      <rPr>
        <b/>
        <sz val="9"/>
        <color theme="0" tint="-0.499984740745262"/>
        <rFont val="Arial"/>
        <family val="2"/>
      </rPr>
      <t>(Fehlermeldung (englisch))</t>
    </r>
  </si>
  <si>
    <t>KB-1a)</t>
  </si>
  <si>
    <t>KB-1b) 1</t>
  </si>
  <si>
    <t>KB-1b) 2</t>
  </si>
  <si>
    <t>KB-1b) 3</t>
  </si>
  <si>
    <t>KB-2a)</t>
  </si>
  <si>
    <t>KB-2b)</t>
  </si>
  <si>
    <t>KB-3a)</t>
  </si>
  <si>
    <t>KB-3b)</t>
  </si>
  <si>
    <t>KB-4</t>
  </si>
  <si>
    <t>KB-5</t>
  </si>
  <si>
    <t>KB-6</t>
  </si>
  <si>
    <t>KB-7</t>
  </si>
  <si>
    <t>KB-8</t>
  </si>
  <si>
    <t>KB-9</t>
  </si>
  <si>
    <t>KB-10</t>
  </si>
  <si>
    <r>
      <t xml:space="preserve">Recurrence (R)
</t>
    </r>
    <r>
      <rPr>
        <b/>
        <sz val="11"/>
        <color theme="0" tint="-0.499984740745262"/>
        <rFont val="Arial"/>
        <family val="2"/>
      </rPr>
      <t>(Rezidiv)</t>
    </r>
  </si>
  <si>
    <r>
      <t xml:space="preserve">Distant Metastasis (D)
</t>
    </r>
    <r>
      <rPr>
        <b/>
        <sz val="11"/>
        <color theme="0" tint="-0.499984740745262"/>
        <rFont val="Arial"/>
        <family val="2"/>
      </rPr>
      <t>(Fernmetastasen)</t>
    </r>
  </si>
  <si>
    <r>
      <t xml:space="preserve">AND </t>
    </r>
    <r>
      <rPr>
        <b/>
        <sz val="12"/>
        <color theme="0" tint="-0.499984740745262"/>
        <rFont val="Arial"/>
        <family val="2"/>
      </rPr>
      <t>(UND)</t>
    </r>
  </si>
  <si>
    <r>
      <t xml:space="preserve">Cases in J9 and category a) in validation
</t>
    </r>
    <r>
      <rPr>
        <sz val="8"/>
        <color theme="0" tint="-0.499984740745262"/>
        <rFont val="Arial"/>
        <family val="2"/>
      </rPr>
      <t>(Fälle in J9 mit Kategorie a) aus Validierung)</t>
    </r>
  </si>
  <si>
    <r>
      <t xml:space="preserve">Cases in O9 and category a) in validation
</t>
    </r>
    <r>
      <rPr>
        <sz val="8"/>
        <color theme="0" tint="-0.499984740745262"/>
        <rFont val="Arial"/>
        <family val="2"/>
      </rPr>
      <t>(Fälle in O9 mit Kategorie a) aus Validierung)</t>
    </r>
  </si>
  <si>
    <r>
      <t xml:space="preserve">Cases in J9 and calculation category impossible (see Sheet Categories)
</t>
    </r>
    <r>
      <rPr>
        <sz val="8"/>
        <color theme="0" tint="-0.499984740745262"/>
        <rFont val="Arial"/>
        <family val="2"/>
      </rPr>
      <t>(Fälle in J9 und keiner Fallart (siehe Tabellenblatt Categories))</t>
    </r>
  </si>
  <si>
    <r>
      <t xml:space="preserve">Cases in J9 and category b) in validation
</t>
    </r>
    <r>
      <rPr>
        <sz val="8"/>
        <color theme="0" tint="-0.499984740745262"/>
        <rFont val="Arial"/>
        <family val="2"/>
      </rPr>
      <t>(Fälle in J9 mit Kategorie b) aus Validierung)</t>
    </r>
  </si>
  <si>
    <r>
      <t xml:space="preserve">Cases in O9 and category b) in validation
</t>
    </r>
    <r>
      <rPr>
        <sz val="8"/>
        <color theme="0" tint="-0.499984740745262"/>
        <rFont val="Arial"/>
        <family val="2"/>
      </rPr>
      <t>(Fälle in O9 mit Kategorie b) aus Validierung)</t>
    </r>
  </si>
  <si>
    <r>
      <t xml:space="preserve">Cases in O9 and calculation category impossible (see Sheet Categories)
</t>
    </r>
    <r>
      <rPr>
        <sz val="8"/>
        <color theme="0" tint="-0.499984740745262"/>
        <rFont val="Arial"/>
        <family val="2"/>
      </rPr>
      <t>(Fälle in O9 und keiner Fallart (siehe Tabellenblatt Categories))</t>
    </r>
  </si>
  <si>
    <r>
      <t xml:space="preserve">NI and IV cases 
</t>
    </r>
    <r>
      <rPr>
        <b/>
        <sz val="14"/>
        <color theme="0" tint="-0.499984740745262"/>
        <rFont val="Arial"/>
        <family val="2"/>
      </rPr>
      <t>(NI und IV Fälle)</t>
    </r>
  </si>
  <si>
    <r>
      <t xml:space="preserve">AND </t>
    </r>
    <r>
      <rPr>
        <b/>
        <sz val="10"/>
        <color theme="0" tint="-0.499984740745262"/>
        <rFont val="Arial"/>
        <family val="2"/>
      </rPr>
      <t>(UND)</t>
    </r>
  </si>
  <si>
    <r>
      <t xml:space="preserve">All other cases 
</t>
    </r>
    <r>
      <rPr>
        <b/>
        <sz val="11"/>
        <color theme="0" tint="-0.499984740745262"/>
        <rFont val="Arial"/>
        <family val="2"/>
      </rPr>
      <t>(Alle restlichen Fälle)</t>
    </r>
  </si>
  <si>
    <r>
      <t xml:space="preserve">IF cases 
</t>
    </r>
    <r>
      <rPr>
        <b/>
        <sz val="14"/>
        <color theme="0" tint="-0.499984740745262"/>
        <rFont val="Arial"/>
        <family val="2"/>
      </rPr>
      <t>(IF Fälle)</t>
    </r>
  </si>
  <si>
    <r>
      <t xml:space="preserve">Values
</t>
    </r>
    <r>
      <rPr>
        <b/>
        <sz val="9"/>
        <color theme="0" tint="-0.499984740745262"/>
        <rFont val="Arial"/>
        <family val="2"/>
      </rPr>
      <t>(Benötigte Ausprägungen)</t>
    </r>
  </si>
  <si>
    <r>
      <t xml:space="preserve">Row 10
</t>
    </r>
    <r>
      <rPr>
        <b/>
        <sz val="10"/>
        <color theme="0" tint="-0.499984740745262"/>
        <rFont val="Arial"/>
        <family val="2"/>
      </rPr>
      <t>(Zeile 10)</t>
    </r>
  </si>
  <si>
    <r>
      <t xml:space="preserve">Row 11
</t>
    </r>
    <r>
      <rPr>
        <b/>
        <sz val="10"/>
        <color theme="0" tint="-0.499984740745262"/>
        <rFont val="Arial"/>
        <family val="2"/>
      </rPr>
      <t>(Zeile 11)</t>
    </r>
  </si>
  <si>
    <r>
      <t xml:space="preserve">Row 12
</t>
    </r>
    <r>
      <rPr>
        <b/>
        <sz val="10"/>
        <color theme="0" tint="-0.499984740745262"/>
        <rFont val="Arial"/>
        <family val="2"/>
      </rPr>
      <t>(Zeile 12)</t>
    </r>
  </si>
  <si>
    <r>
      <t xml:space="preserve">Not in Columns D - M
</t>
    </r>
    <r>
      <rPr>
        <b/>
        <sz val="9"/>
        <color theme="0" tint="-0.499984740745262"/>
        <rFont val="Arial"/>
        <family val="2"/>
      </rPr>
      <t>(Nicht im Spalten D - M)</t>
    </r>
  </si>
  <si>
    <r>
      <t xml:space="preserve">Not in Columns D - M
</t>
    </r>
    <r>
      <rPr>
        <b/>
        <sz val="9"/>
        <color theme="0" tint="-0.499984740745262"/>
        <rFont val="Arial"/>
        <family val="2"/>
      </rPr>
      <t>(Nicht in Spalten D - M)</t>
    </r>
  </si>
  <si>
    <r>
      <t xml:space="preserve">empty (ALL)
</t>
    </r>
    <r>
      <rPr>
        <sz val="9"/>
        <color theme="0" tint="-0.499984740745262"/>
        <rFont val="Arial"/>
        <family val="2"/>
      </rPr>
      <t>(alle leer)</t>
    </r>
  </si>
  <si>
    <r>
      <t xml:space="preserve">empty
</t>
    </r>
    <r>
      <rPr>
        <sz val="9"/>
        <color theme="0" tint="-0.499984740745262"/>
        <rFont val="Arial"/>
        <family val="2"/>
      </rPr>
      <t>(alle leer)</t>
    </r>
  </si>
  <si>
    <r>
      <t xml:space="preserve">Row 26
</t>
    </r>
    <r>
      <rPr>
        <b/>
        <sz val="10"/>
        <color theme="0" tint="-0.499984740745262"/>
        <rFont val="Arial"/>
        <family val="2"/>
      </rPr>
      <t>(Zeile 26)</t>
    </r>
  </si>
  <si>
    <r>
      <t xml:space="preserve">Row 28
</t>
    </r>
    <r>
      <rPr>
        <b/>
        <sz val="10"/>
        <color theme="0" tint="-0.499984740745262"/>
        <rFont val="Arial"/>
        <family val="2"/>
      </rPr>
      <t>(Zeile 28)</t>
    </r>
  </si>
  <si>
    <r>
      <rPr>
        <b/>
        <sz val="10"/>
        <rFont val="Arial"/>
        <family val="2"/>
      </rPr>
      <t>Operative Expertise</t>
    </r>
    <r>
      <rPr>
        <b/>
        <sz val="10"/>
        <color theme="0" tint="-0.499984740745262"/>
        <rFont val="Arial"/>
        <family val="2"/>
      </rPr>
      <t xml:space="preserve">
(Operative Expertise)</t>
    </r>
  </si>
  <si>
    <r>
      <rPr>
        <b/>
        <u/>
        <sz val="9"/>
        <rFont val="Arial"/>
        <family val="2"/>
      </rPr>
      <t>Patient</t>
    </r>
    <r>
      <rPr>
        <b/>
        <sz val="9"/>
        <rFont val="Arial"/>
        <family val="2"/>
      </rPr>
      <t xml:space="preserve">, occurring in D24 and O17
</t>
    </r>
    <r>
      <rPr>
        <b/>
        <sz val="9"/>
        <color theme="0" tint="-0.499984740745262"/>
        <rFont val="Arial"/>
        <family val="2"/>
      </rPr>
      <t>(Patienten in D24 und O17)</t>
    </r>
  </si>
  <si>
    <r>
      <rPr>
        <b/>
        <u/>
        <sz val="9"/>
        <rFont val="Arial"/>
        <family val="2"/>
      </rPr>
      <t>Patient</t>
    </r>
    <r>
      <rPr>
        <b/>
        <sz val="9"/>
        <rFont val="Arial"/>
        <family val="2"/>
      </rPr>
      <t xml:space="preserve">, occurring in E24 and O17
</t>
    </r>
    <r>
      <rPr>
        <b/>
        <sz val="9"/>
        <color theme="0" tint="-0.499984740745262"/>
        <rFont val="Arial"/>
        <family val="2"/>
      </rPr>
      <t>(Patienten in E24 und O17)</t>
    </r>
  </si>
  <si>
    <r>
      <rPr>
        <b/>
        <u/>
        <sz val="9"/>
        <rFont val="Arial"/>
        <family val="2"/>
      </rPr>
      <t>Patient</t>
    </r>
    <r>
      <rPr>
        <b/>
        <sz val="9"/>
        <rFont val="Arial"/>
        <family val="2"/>
      </rPr>
      <t xml:space="preserve">, occurring in F24 and O17
</t>
    </r>
    <r>
      <rPr>
        <b/>
        <sz val="9"/>
        <color theme="0" tint="-0.499984740745262"/>
        <rFont val="Arial"/>
        <family val="2"/>
      </rPr>
      <t>(Patienten in F24 und O17)</t>
    </r>
  </si>
  <si>
    <r>
      <rPr>
        <b/>
        <u/>
        <sz val="9"/>
        <rFont val="Arial"/>
        <family val="2"/>
      </rPr>
      <t>Patient</t>
    </r>
    <r>
      <rPr>
        <b/>
        <sz val="9"/>
        <rFont val="Arial"/>
        <family val="2"/>
      </rPr>
      <t xml:space="preserve">, occurring in G24 and O17
</t>
    </r>
    <r>
      <rPr>
        <b/>
        <sz val="9"/>
        <color theme="0" tint="-0.499984740745262"/>
        <rFont val="Arial"/>
        <family val="2"/>
      </rPr>
      <t>(Patienten in E24 und O17)</t>
    </r>
  </si>
  <si>
    <r>
      <rPr>
        <b/>
        <u/>
        <sz val="9"/>
        <rFont val="Arial"/>
        <family val="2"/>
      </rPr>
      <t>Patient</t>
    </r>
    <r>
      <rPr>
        <b/>
        <sz val="9"/>
        <rFont val="Arial"/>
        <family val="2"/>
      </rPr>
      <t xml:space="preserve">, occurring in H24 and O17
</t>
    </r>
    <r>
      <rPr>
        <b/>
        <sz val="9"/>
        <color theme="0" tint="-0.499984740745262"/>
        <rFont val="Arial"/>
        <family val="2"/>
      </rPr>
      <t>(Patienten in H24 und O17)</t>
    </r>
  </si>
  <si>
    <r>
      <rPr>
        <b/>
        <u/>
        <sz val="9"/>
        <rFont val="Arial"/>
        <family val="2"/>
      </rPr>
      <t>Patient</t>
    </r>
    <r>
      <rPr>
        <b/>
        <sz val="9"/>
        <rFont val="Arial"/>
        <family val="2"/>
      </rPr>
      <t xml:space="preserve">, occurring in I24 and O17
</t>
    </r>
    <r>
      <rPr>
        <b/>
        <sz val="9"/>
        <color theme="0" tint="-0.499984740745262"/>
        <rFont val="Arial"/>
        <family val="2"/>
      </rPr>
      <t>(Patienten in I24 und O17)</t>
    </r>
  </si>
  <si>
    <r>
      <rPr>
        <b/>
        <u/>
        <sz val="9"/>
        <rFont val="Arial"/>
        <family val="2"/>
      </rPr>
      <t>Patient</t>
    </r>
    <r>
      <rPr>
        <b/>
        <sz val="9"/>
        <rFont val="Arial"/>
        <family val="2"/>
      </rPr>
      <t xml:space="preserve">, occurring in J24 and O17
</t>
    </r>
    <r>
      <rPr>
        <b/>
        <sz val="9"/>
        <color theme="0" tint="-0.499984740745262"/>
        <rFont val="Arial"/>
        <family val="2"/>
      </rPr>
      <t>(Patienten in J24 und O17)</t>
    </r>
  </si>
  <si>
    <r>
      <rPr>
        <b/>
        <u/>
        <sz val="9"/>
        <rFont val="Arial"/>
        <family val="2"/>
      </rPr>
      <t>Patient</t>
    </r>
    <r>
      <rPr>
        <b/>
        <sz val="9"/>
        <rFont val="Arial"/>
        <family val="2"/>
      </rPr>
      <t xml:space="preserve">, occurring in K24 and O17
</t>
    </r>
    <r>
      <rPr>
        <b/>
        <sz val="9"/>
        <color theme="0" tint="-0.499984740745262"/>
        <rFont val="Arial"/>
        <family val="2"/>
      </rPr>
      <t>(Patienten in K24 und O17)</t>
    </r>
  </si>
  <si>
    <r>
      <rPr>
        <b/>
        <u/>
        <sz val="9"/>
        <rFont val="Arial"/>
        <family val="2"/>
      </rPr>
      <t>Patient</t>
    </r>
    <r>
      <rPr>
        <b/>
        <sz val="9"/>
        <rFont val="Arial"/>
        <family val="2"/>
      </rPr>
      <t xml:space="preserve">, occurring in L24 and O17
</t>
    </r>
    <r>
      <rPr>
        <b/>
        <sz val="9"/>
        <color theme="0" tint="-0.499984740745262"/>
        <rFont val="Arial"/>
        <family val="2"/>
      </rPr>
      <t>(Patienten in L24 und O17)</t>
    </r>
  </si>
  <si>
    <r>
      <rPr>
        <b/>
        <u/>
        <sz val="9"/>
        <rFont val="Arial"/>
        <family val="2"/>
      </rPr>
      <t>Patient</t>
    </r>
    <r>
      <rPr>
        <b/>
        <sz val="9"/>
        <rFont val="Arial"/>
        <family val="2"/>
      </rPr>
      <t xml:space="preserve">, occurring in M24 and O17
</t>
    </r>
    <r>
      <rPr>
        <b/>
        <sz val="9"/>
        <color theme="0" tint="-0.499984740745262"/>
        <rFont val="Arial"/>
        <family val="2"/>
      </rPr>
      <t>(Patienten in M24 und O17)</t>
    </r>
  </si>
  <si>
    <r>
      <rPr>
        <b/>
        <u/>
        <sz val="9"/>
        <rFont val="Arial"/>
        <family val="2"/>
      </rPr>
      <t>Patient</t>
    </r>
    <r>
      <rPr>
        <b/>
        <sz val="9"/>
        <rFont val="Arial"/>
        <family val="2"/>
      </rPr>
      <t xml:space="preserve">, occurring in N24 and O17
</t>
    </r>
    <r>
      <rPr>
        <b/>
        <sz val="9"/>
        <color theme="0" tint="-0.499984740745262"/>
        <rFont val="Arial"/>
        <family val="2"/>
      </rPr>
      <t>(Patienten in N24 und O17)</t>
    </r>
  </si>
  <si>
    <r>
      <t xml:space="preserve">No second R case in the same year
</t>
    </r>
    <r>
      <rPr>
        <sz val="9"/>
        <color theme="0" tint="-0.499984740745262"/>
        <rFont val="Arial"/>
        <family val="2"/>
      </rPr>
      <t>(Kein zweiter R Fall im selben Jahr)</t>
    </r>
  </si>
  <si>
    <r>
      <t xml:space="preserve">No second D case in the same year
</t>
    </r>
    <r>
      <rPr>
        <sz val="9"/>
        <color theme="0" tint="-0.499984740745262"/>
        <rFont val="Arial"/>
        <family val="2"/>
      </rPr>
      <t>(Kein zweiter D Fall im selben Jahr)</t>
    </r>
  </si>
  <si>
    <r>
      <t xml:space="preserve">Row 22
</t>
    </r>
    <r>
      <rPr>
        <b/>
        <sz val="10"/>
        <color theme="0" tint="-0.499984740745262"/>
        <rFont val="Arial"/>
        <family val="2"/>
      </rPr>
      <t>(Zeile 22)</t>
    </r>
  </si>
  <si>
    <r>
      <t xml:space="preserve">Row 23
</t>
    </r>
    <r>
      <rPr>
        <b/>
        <sz val="10"/>
        <color theme="0" tint="-0.499984740745262"/>
        <rFont val="Arial"/>
        <family val="2"/>
      </rPr>
      <t>(Zeile 23)</t>
    </r>
  </si>
  <si>
    <r>
      <t xml:space="preserve">Row 24
</t>
    </r>
    <r>
      <rPr>
        <b/>
        <sz val="10"/>
        <color theme="0" tint="-0.499984740745262"/>
        <rFont val="Arial"/>
        <family val="2"/>
      </rPr>
      <t>(Zeile 24)</t>
    </r>
  </si>
  <si>
    <r>
      <t xml:space="preserve">Row 16
</t>
    </r>
    <r>
      <rPr>
        <b/>
        <sz val="10"/>
        <color theme="0" tint="-0.499984740745262"/>
        <rFont val="Arial"/>
        <family val="2"/>
      </rPr>
      <t>(Zeile 16)</t>
    </r>
  </si>
  <si>
    <r>
      <t xml:space="preserve">Row 17
</t>
    </r>
    <r>
      <rPr>
        <b/>
        <sz val="10"/>
        <color theme="0" tint="-0.499984740745262"/>
        <rFont val="Arial"/>
        <family val="2"/>
      </rPr>
      <t>(Zeile 17)</t>
    </r>
  </si>
  <si>
    <r>
      <t xml:space="preserve">Row 19
</t>
    </r>
    <r>
      <rPr>
        <b/>
        <sz val="10"/>
        <color theme="0" tint="-0.499984740745262"/>
        <rFont val="Arial"/>
        <family val="2"/>
      </rPr>
      <t>(Zeile 19)</t>
    </r>
  </si>
  <si>
    <r>
      <t xml:space="preserve">Row 13
</t>
    </r>
    <r>
      <rPr>
        <b/>
        <sz val="10"/>
        <color theme="0" tint="-0.499984740745262"/>
        <rFont val="Arial"/>
        <family val="2"/>
      </rPr>
      <t>(Zeile 13)</t>
    </r>
  </si>
  <si>
    <r>
      <t xml:space="preserve">Row 14
</t>
    </r>
    <r>
      <rPr>
        <b/>
        <sz val="10"/>
        <color theme="0" tint="-0.499984740745262"/>
        <rFont val="Arial"/>
        <family val="2"/>
      </rPr>
      <t>(Zeile 14)</t>
    </r>
  </si>
  <si>
    <r>
      <t xml:space="preserve">Row 15
</t>
    </r>
    <r>
      <rPr>
        <b/>
        <sz val="10"/>
        <color theme="0" tint="-0.499984740745262"/>
        <rFont val="Arial"/>
        <family val="2"/>
      </rPr>
      <t>(Zeile 15)</t>
    </r>
  </si>
  <si>
    <r>
      <rPr>
        <b/>
        <u/>
        <sz val="9"/>
        <rFont val="Arial"/>
        <family val="2"/>
      </rPr>
      <t>Patient</t>
    </r>
    <r>
      <rPr>
        <b/>
        <sz val="9"/>
        <rFont val="Arial"/>
        <family val="2"/>
      </rPr>
      <t xml:space="preserve">, occurring at least one time in D22 and/or D23 and Patient is </t>
    </r>
    <r>
      <rPr>
        <b/>
        <u/>
        <sz val="9"/>
        <rFont val="Arial"/>
        <family val="2"/>
      </rPr>
      <t>not</t>
    </r>
    <r>
      <rPr>
        <b/>
        <sz val="9"/>
        <rFont val="Arial"/>
        <family val="2"/>
      </rPr>
      <t xml:space="preserve"> in F24, G24, H24, I24, J24, K24, L24, M24 &amp; N24
</t>
    </r>
    <r>
      <rPr>
        <b/>
        <sz val="9"/>
        <color theme="0" tint="-0.499984740745262"/>
        <rFont val="Arial"/>
        <family val="2"/>
      </rPr>
      <t>(Patienten in D22 und/oder D23 und nicht in F24, G24, H24, I24, J24, K24, L24, M24 &amp; N24)</t>
    </r>
  </si>
  <si>
    <r>
      <rPr>
        <b/>
        <u/>
        <sz val="9"/>
        <rFont val="Arial"/>
        <family val="2"/>
      </rPr>
      <t>Patient</t>
    </r>
    <r>
      <rPr>
        <b/>
        <sz val="9"/>
        <rFont val="Arial"/>
        <family val="2"/>
      </rPr>
      <t xml:space="preserve">, occurring at least one time in E22 and/or E23 and Patient is </t>
    </r>
    <r>
      <rPr>
        <b/>
        <u/>
        <sz val="9"/>
        <rFont val="Arial"/>
        <family val="2"/>
      </rPr>
      <t>not</t>
    </r>
    <r>
      <rPr>
        <b/>
        <sz val="9"/>
        <rFont val="Arial"/>
        <family val="2"/>
      </rPr>
      <t xml:space="preserve"> in F24, G24, H24, I24, J24, K24, L24, M24 , N24 &amp; D24
</t>
    </r>
    <r>
      <rPr>
        <b/>
        <sz val="9"/>
        <color theme="0" tint="-0.499984740745262"/>
        <rFont val="Arial"/>
        <family val="2"/>
      </rPr>
      <t>(Patienten in E22 und/oder E23 und nicht in F24, G24, H24, I24, J24, K24, L24, M24 &amp; N24)</t>
    </r>
  </si>
  <si>
    <r>
      <rPr>
        <b/>
        <u/>
        <sz val="9"/>
        <rFont val="Arial"/>
        <family val="2"/>
      </rPr>
      <t>Patient</t>
    </r>
    <r>
      <rPr>
        <b/>
        <sz val="9"/>
        <rFont val="Arial"/>
        <family val="2"/>
      </rPr>
      <t xml:space="preserve">, occurring at least one time in G22 and/or G23 and Patient is </t>
    </r>
    <r>
      <rPr>
        <b/>
        <u/>
        <sz val="9"/>
        <rFont val="Arial"/>
        <family val="2"/>
      </rPr>
      <t>not</t>
    </r>
    <r>
      <rPr>
        <b/>
        <sz val="9"/>
        <rFont val="Arial"/>
        <family val="2"/>
      </rPr>
      <t xml:space="preserve"> in F24
</t>
    </r>
    <r>
      <rPr>
        <b/>
        <sz val="9"/>
        <color theme="0" tint="-0.499984740745262"/>
        <rFont val="Arial"/>
        <family val="2"/>
      </rPr>
      <t>(Patienten in G22 und/oder G23 und nicht in F24)</t>
    </r>
  </si>
  <si>
    <r>
      <rPr>
        <b/>
        <u/>
        <sz val="9"/>
        <rFont val="Arial"/>
        <family val="2"/>
      </rPr>
      <t>Patient</t>
    </r>
    <r>
      <rPr>
        <b/>
        <sz val="9"/>
        <rFont val="Arial"/>
        <family val="2"/>
      </rPr>
      <t xml:space="preserve">, occurring at least one time in F22 and/or F23 
</t>
    </r>
    <r>
      <rPr>
        <b/>
        <sz val="9"/>
        <color theme="0" tint="-0.499984740745262"/>
        <rFont val="Arial"/>
        <family val="2"/>
      </rPr>
      <t>(Patienten in F22 und/oder F23)</t>
    </r>
  </si>
  <si>
    <r>
      <rPr>
        <b/>
        <u/>
        <sz val="9"/>
        <rFont val="Arial"/>
        <family val="2"/>
      </rPr>
      <t>Patient</t>
    </r>
    <r>
      <rPr>
        <b/>
        <sz val="9"/>
        <rFont val="Arial"/>
        <family val="2"/>
      </rPr>
      <t xml:space="preserve">, occurring at least one time in H22 and/or H23 and Patient is </t>
    </r>
    <r>
      <rPr>
        <b/>
        <u/>
        <sz val="9"/>
        <rFont val="Arial"/>
        <family val="2"/>
      </rPr>
      <t>not</t>
    </r>
    <r>
      <rPr>
        <b/>
        <sz val="9"/>
        <rFont val="Arial"/>
        <family val="2"/>
      </rPr>
      <t xml:space="preserve"> in F24 &amp; G24
</t>
    </r>
    <r>
      <rPr>
        <b/>
        <sz val="9"/>
        <color theme="0" tint="-0.499984740745262"/>
        <rFont val="Arial"/>
        <family val="2"/>
      </rPr>
      <t>(Patienten in H22 und/oder H23 und nicht in F24 &amp; G24)</t>
    </r>
  </si>
  <si>
    <r>
      <rPr>
        <b/>
        <u/>
        <sz val="9"/>
        <rFont val="Arial"/>
        <family val="2"/>
      </rPr>
      <t>Patient,</t>
    </r>
    <r>
      <rPr>
        <b/>
        <sz val="9"/>
        <rFont val="Arial"/>
        <family val="2"/>
      </rPr>
      <t xml:space="preserve"> occurring at least one time in J22 and/or J23 and Patient is </t>
    </r>
    <r>
      <rPr>
        <b/>
        <u/>
        <sz val="9"/>
        <rFont val="Arial"/>
        <family val="2"/>
      </rPr>
      <t>not</t>
    </r>
    <r>
      <rPr>
        <b/>
        <sz val="9"/>
        <rFont val="Arial"/>
        <family val="2"/>
      </rPr>
      <t xml:space="preserve"> in F24, G24, H24 &amp; I24
</t>
    </r>
    <r>
      <rPr>
        <b/>
        <sz val="9"/>
        <color theme="0" tint="-0.499984740745262"/>
        <rFont val="Arial"/>
        <family val="2"/>
      </rPr>
      <t>(Patienten in J22 und/oder J23 und nicht in F24, G24, H24 &amp; I24)</t>
    </r>
  </si>
  <si>
    <r>
      <rPr>
        <b/>
        <u/>
        <sz val="9"/>
        <rFont val="Arial"/>
        <family val="2"/>
      </rPr>
      <t>Patient</t>
    </r>
    <r>
      <rPr>
        <b/>
        <sz val="9"/>
        <rFont val="Arial"/>
        <family val="2"/>
      </rPr>
      <t xml:space="preserve">, occurring at least one time in K22 and/or K23 and Patient is </t>
    </r>
    <r>
      <rPr>
        <b/>
        <u/>
        <sz val="9"/>
        <rFont val="Arial"/>
        <family val="2"/>
      </rPr>
      <t>not</t>
    </r>
    <r>
      <rPr>
        <b/>
        <sz val="9"/>
        <rFont val="Arial"/>
        <family val="2"/>
      </rPr>
      <t xml:space="preserve"> in F24, G24, H24, I24 &amp; J24
</t>
    </r>
    <r>
      <rPr>
        <b/>
        <sz val="9"/>
        <color theme="0" tint="-0.499984740745262"/>
        <rFont val="Arial"/>
        <family val="2"/>
      </rPr>
      <t>(Patienten in K22 und/oder K23 und nicht in F24, G24, H24, I24 &amp; J24)</t>
    </r>
  </si>
  <si>
    <r>
      <rPr>
        <b/>
        <u/>
        <sz val="9"/>
        <rFont val="Arial"/>
        <family val="2"/>
      </rPr>
      <t>Patient</t>
    </r>
    <r>
      <rPr>
        <b/>
        <sz val="9"/>
        <rFont val="Arial"/>
        <family val="2"/>
      </rPr>
      <t xml:space="preserve">, occurring at least one time in L22 and/or L23 and Patient is </t>
    </r>
    <r>
      <rPr>
        <b/>
        <u/>
        <sz val="9"/>
        <rFont val="Arial"/>
        <family val="2"/>
      </rPr>
      <t>not</t>
    </r>
    <r>
      <rPr>
        <b/>
        <sz val="9"/>
        <rFont val="Arial"/>
        <family val="2"/>
      </rPr>
      <t xml:space="preserve"> in F24, G24, H24, I24, J24 &amp; K24
</t>
    </r>
    <r>
      <rPr>
        <b/>
        <sz val="9"/>
        <color theme="0" tint="-0.499984740745262"/>
        <rFont val="Arial"/>
        <family val="2"/>
      </rPr>
      <t>(Patienten in L22 und/oder L23 und nicht in F24, G24, H24, I24, J24 &amp; K24)</t>
    </r>
  </si>
  <si>
    <r>
      <rPr>
        <b/>
        <u/>
        <sz val="9"/>
        <rFont val="Arial"/>
        <family val="2"/>
      </rPr>
      <t>Patient</t>
    </r>
    <r>
      <rPr>
        <b/>
        <sz val="9"/>
        <rFont val="Arial"/>
        <family val="2"/>
      </rPr>
      <t xml:space="preserve">, occurring at least one time in M22 and/or M23 and Patient is </t>
    </r>
    <r>
      <rPr>
        <b/>
        <u/>
        <sz val="9"/>
        <rFont val="Arial"/>
        <family val="2"/>
      </rPr>
      <t>not</t>
    </r>
    <r>
      <rPr>
        <b/>
        <sz val="9"/>
        <rFont val="Arial"/>
        <family val="2"/>
      </rPr>
      <t xml:space="preserve"> in F24, G24, H24, I24, J24, K24 &amp; L24
</t>
    </r>
    <r>
      <rPr>
        <b/>
        <sz val="9"/>
        <color theme="0" tint="-0.499984740745262"/>
        <rFont val="Arial"/>
        <family val="2"/>
      </rPr>
      <t>(Patienten in M22 und/oder M23 und nicht in F24, G24, H24, I24, J24, K24 &amp; L24)</t>
    </r>
  </si>
  <si>
    <r>
      <rPr>
        <b/>
        <u/>
        <sz val="9"/>
        <rFont val="Arial"/>
        <family val="2"/>
      </rPr>
      <t>Patient</t>
    </r>
    <r>
      <rPr>
        <b/>
        <sz val="9"/>
        <rFont val="Arial"/>
        <family val="2"/>
      </rPr>
      <t xml:space="preserve">, occurring at least one time in N22 and/or N23 and Patient is </t>
    </r>
    <r>
      <rPr>
        <b/>
        <u/>
        <sz val="9"/>
        <rFont val="Arial"/>
        <family val="2"/>
      </rPr>
      <t>not</t>
    </r>
    <r>
      <rPr>
        <b/>
        <sz val="9"/>
        <rFont val="Arial"/>
        <family val="2"/>
      </rPr>
      <t xml:space="preserve"> in F24, G24, H24, I24, J24, K24, L24 &amp; M24
</t>
    </r>
    <r>
      <rPr>
        <b/>
        <sz val="9"/>
        <color theme="0" tint="-0.499984740745262"/>
        <rFont val="Arial"/>
        <family val="2"/>
      </rPr>
      <t>(Patienten in N22 und/oder N23 und nicht in F24, G24, H24, I24, J24, K24, L24 &amp; M24)</t>
    </r>
  </si>
  <si>
    <r>
      <t xml:space="preserve">AND </t>
    </r>
    <r>
      <rPr>
        <b/>
        <sz val="9"/>
        <color theme="0" tint="-0.499984740745262"/>
        <rFont val="Arial"/>
        <family val="2"/>
      </rPr>
      <t>(UND)</t>
    </r>
  </si>
  <si>
    <r>
      <t xml:space="preserve">OR </t>
    </r>
    <r>
      <rPr>
        <b/>
        <sz val="9"/>
        <color theme="0" tint="-0.499984740745262"/>
        <rFont val="Arial"/>
        <family val="2"/>
      </rPr>
      <t>(ODER)</t>
    </r>
  </si>
  <si>
    <r>
      <t xml:space="preserve">Similar to row 13
</t>
    </r>
    <r>
      <rPr>
        <b/>
        <sz val="9"/>
        <color theme="0" tint="-0.499984740745262"/>
        <rFont val="Arial"/>
        <family val="2"/>
      </rPr>
      <t>(Vergleiche Zeile 13)</t>
    </r>
  </si>
  <si>
    <r>
      <t xml:space="preserve">IV and IF-Cases in D13 with category B) or C) 
</t>
    </r>
    <r>
      <rPr>
        <b/>
        <sz val="9"/>
        <color theme="0" tint="-0.499984740745262"/>
        <rFont val="Arial"/>
        <family val="2"/>
      </rPr>
      <t>(IV und IF Fälle in D13 mit Kategorie B9 und C))</t>
    </r>
  </si>
  <si>
    <r>
      <t xml:space="preserve">IV and IF-Cases in D13 with category C) 
</t>
    </r>
    <r>
      <rPr>
        <b/>
        <sz val="9"/>
        <color theme="0" tint="-0.499984740745262"/>
        <rFont val="Arial"/>
        <family val="2"/>
      </rPr>
      <t>(IV und IF Fälle in D13 mit Kategorie C))</t>
    </r>
  </si>
  <si>
    <r>
      <t xml:space="preserve">Numerator: Sum of all values in the datafield Quality of Life of the cases in D26
</t>
    </r>
    <r>
      <rPr>
        <b/>
        <sz val="9"/>
        <color theme="0" tint="-0.499984740745262"/>
        <rFont val="Arial"/>
        <family val="2"/>
      </rPr>
      <t>(Zähler: Summe aller Werte im Datenfeld Lebensqualität der Fälle in D26)</t>
    </r>
  </si>
  <si>
    <r>
      <t xml:space="preserve">Numerator: Sum of all values in the datafield State of Health of the cases in D26
</t>
    </r>
    <r>
      <rPr>
        <b/>
        <sz val="9"/>
        <color theme="0" tint="-0.499984740745262"/>
        <rFont val="Arial"/>
        <family val="2"/>
      </rPr>
      <t>(Zähler: Summe aller Werte im Datenfeld Gesundheitszustand der Fälle in D26)</t>
    </r>
  </si>
  <si>
    <r>
      <t xml:space="preserve">Numerator: Sum of all values in the datafield Quality of Life of the cases in D27
</t>
    </r>
    <r>
      <rPr>
        <b/>
        <sz val="9"/>
        <color theme="0" tint="-0.499984740745262"/>
        <rFont val="Arial"/>
        <family val="2"/>
      </rPr>
      <t>(Zähler: Summe aller Werte im Datenfeld Lebensqualität der Fälle in D27)</t>
    </r>
  </si>
  <si>
    <r>
      <t xml:space="preserve">Numerator: Sum of all values in the datafield State of Health of the cases in D27
</t>
    </r>
    <r>
      <rPr>
        <b/>
        <sz val="9"/>
        <color theme="0" tint="-0.499984740745262"/>
        <rFont val="Arial"/>
        <family val="2"/>
      </rPr>
      <t>(Zähler: Summe aller Werte im Datenfeld Gesundheitszustand der Fälle in D27)</t>
    </r>
  </si>
  <si>
    <r>
      <rPr>
        <sz val="9"/>
        <rFont val="Arial"/>
        <family val="2"/>
      </rPr>
      <t>RPE (Sum F40 + F47)    /F17 + F24/</t>
    </r>
    <r>
      <rPr>
        <sz val="9"/>
        <color theme="0" tint="-0.499984740745262"/>
        <rFont val="Arial"/>
        <family val="2"/>
      </rPr>
      <t xml:space="preserve">
(RPE (Summe aus F40 + F47))</t>
    </r>
  </si>
  <si>
    <r>
      <rPr>
        <sz val="9"/>
        <rFont val="Arial"/>
        <family val="2"/>
      </rPr>
      <t xml:space="preserve">Incidental finding RCE (Sum H40 + H47)    /H17 + H24/ </t>
    </r>
    <r>
      <rPr>
        <sz val="9"/>
        <color theme="0" tint="-0.499984740745262"/>
        <rFont val="Arial"/>
        <family val="2"/>
      </rPr>
      <t xml:space="preserve">
(Zufallsbefund nach RZE  (Summe aus H40 + H47))</t>
    </r>
  </si>
  <si>
    <r>
      <t xml:space="preserve">no calculation via OncoBox Prostate
</t>
    </r>
    <r>
      <rPr>
        <sz val="11"/>
        <color theme="0" tint="-0.499984740745262"/>
        <rFont val="Arial"/>
        <family val="2"/>
      </rPr>
      <t>(keine Berechung durch OncoBox Prostata)</t>
    </r>
  </si>
  <si>
    <r>
      <rPr>
        <sz val="9"/>
        <color rgb="FF7030A0"/>
        <rFont val="Arial"/>
        <family val="2"/>
      </rPr>
      <t>%</t>
    </r>
    <r>
      <rPr>
        <sz val="8"/>
        <color theme="1"/>
        <rFont val="Arial"/>
        <family val="2"/>
      </rPr>
      <t xml:space="preserve"> &lt; 0,00% 
OR
</t>
    </r>
    <r>
      <rPr>
        <sz val="9"/>
        <color rgb="FF7030A0"/>
        <rFont val="Arial"/>
        <family val="2"/>
      </rPr>
      <t>%</t>
    </r>
    <r>
      <rPr>
        <sz val="8"/>
        <color theme="1"/>
        <rFont val="Arial"/>
        <family val="2"/>
      </rPr>
      <t xml:space="preserve"> &gt; 100,00% </t>
    </r>
  </si>
  <si>
    <r>
      <t xml:space="preserve">100,00% </t>
    </r>
    <r>
      <rPr>
        <sz val="8"/>
        <color theme="1"/>
        <rFont val="Calibri"/>
        <family val="2"/>
      </rPr>
      <t>≥</t>
    </r>
    <r>
      <rPr>
        <sz val="8"/>
        <color theme="1"/>
        <rFont val="Arial"/>
        <family val="2"/>
      </rPr>
      <t xml:space="preserve"> </t>
    </r>
    <r>
      <rPr>
        <sz val="9"/>
        <color rgb="FF7030A0"/>
        <rFont val="Arial"/>
        <family val="2"/>
      </rPr>
      <t>%</t>
    </r>
    <r>
      <rPr>
        <sz val="8"/>
        <color theme="1"/>
        <rFont val="Arial"/>
        <family val="2"/>
      </rPr>
      <t xml:space="preserve"> &gt; plausibility limit</t>
    </r>
  </si>
  <si>
    <r>
      <rPr>
        <sz val="9"/>
        <color rgb="FF7030A0"/>
        <rFont val="Arial"/>
        <family val="2"/>
      </rPr>
      <t>%</t>
    </r>
    <r>
      <rPr>
        <sz val="8"/>
        <rFont val="Arial"/>
        <family val="2"/>
      </rPr>
      <t xml:space="preserve"> &lt;</t>
    </r>
    <r>
      <rPr>
        <sz val="8"/>
        <color rgb="FFFF0000"/>
        <rFont val="Arial"/>
        <family val="2"/>
      </rPr>
      <t xml:space="preserve"> </t>
    </r>
    <r>
      <rPr>
        <sz val="8"/>
        <rFont val="Arial"/>
        <family val="2"/>
      </rPr>
      <t xml:space="preserve">0,00% </t>
    </r>
  </si>
  <si>
    <r>
      <rPr>
        <sz val="8"/>
        <color rgb="FF7030A0"/>
        <rFont val="Arial"/>
        <family val="2"/>
      </rPr>
      <t xml:space="preserve">Numerator </t>
    </r>
    <r>
      <rPr>
        <sz val="8"/>
        <rFont val="Arial"/>
        <family val="2"/>
      </rPr>
      <t>&lt; 0</t>
    </r>
  </si>
  <si>
    <r>
      <rPr>
        <sz val="9"/>
        <color rgb="FF7030A0"/>
        <rFont val="Arial"/>
        <family val="2"/>
      </rPr>
      <t>%</t>
    </r>
    <r>
      <rPr>
        <sz val="9"/>
        <color rgb="FFFF0000"/>
        <rFont val="Arial"/>
        <family val="2"/>
      </rPr>
      <t xml:space="preserve"> </t>
    </r>
    <r>
      <rPr>
        <sz val="9"/>
        <rFont val="Arial"/>
        <family val="2"/>
      </rPr>
      <t>≥ 0,00%</t>
    </r>
  </si>
  <si>
    <r>
      <rPr>
        <sz val="8"/>
        <color rgb="FF7030A0"/>
        <rFont val="Arial"/>
        <family val="2"/>
      </rPr>
      <t>Numerator</t>
    </r>
    <r>
      <rPr>
        <sz val="8"/>
        <color rgb="FFFF0000"/>
        <rFont val="Arial"/>
        <family val="2"/>
      </rPr>
      <t xml:space="preserve"> </t>
    </r>
    <r>
      <rPr>
        <sz val="8"/>
        <rFont val="Calibri"/>
        <family val="2"/>
      </rPr>
      <t>≥</t>
    </r>
    <r>
      <rPr>
        <sz val="8"/>
        <rFont val="Arial"/>
        <family val="2"/>
      </rPr>
      <t xml:space="preserve"> 0</t>
    </r>
  </si>
  <si>
    <r>
      <rPr>
        <sz val="9"/>
        <color rgb="FF7030A0"/>
        <rFont val="Arial"/>
        <family val="2"/>
      </rPr>
      <t>%</t>
    </r>
    <r>
      <rPr>
        <sz val="8"/>
        <rFont val="Arial"/>
        <family val="2"/>
      </rPr>
      <t xml:space="preserve"> ≤ plausibility limit </t>
    </r>
  </si>
  <si>
    <r>
      <t xml:space="preserve">Plausibility limit 1 ≤ </t>
    </r>
    <r>
      <rPr>
        <sz val="9"/>
        <color rgb="FF7030A0"/>
        <rFont val="Arial"/>
        <family val="2"/>
      </rPr>
      <t>%</t>
    </r>
    <r>
      <rPr>
        <sz val="8"/>
        <rFont val="Arial"/>
        <family val="2"/>
      </rPr>
      <t xml:space="preserve"> &lt; plausibility limit 2</t>
    </r>
  </si>
  <si>
    <r>
      <t xml:space="preserve">Plausibility limit 1 ≤ </t>
    </r>
    <r>
      <rPr>
        <sz val="9"/>
        <color rgb="FF7030A0"/>
        <rFont val="Arial"/>
        <family val="2"/>
      </rPr>
      <t>%</t>
    </r>
    <r>
      <rPr>
        <sz val="8"/>
        <rFont val="Arial"/>
        <family val="2"/>
      </rPr>
      <t xml:space="preserve"> ≤ plausibility limit 2</t>
    </r>
  </si>
  <si>
    <r>
      <rPr>
        <sz val="8"/>
        <rFont val="Arial"/>
        <family val="2"/>
      </rPr>
      <t xml:space="preserve">0,00% </t>
    </r>
    <r>
      <rPr>
        <sz val="8"/>
        <rFont val="Malgun Gothic"/>
        <family val="2"/>
        <charset val="129"/>
      </rPr>
      <t>≤</t>
    </r>
    <r>
      <rPr>
        <sz val="8"/>
        <color rgb="FFFF0000"/>
        <rFont val="Arial"/>
        <family val="2"/>
      </rPr>
      <t xml:space="preserve"> </t>
    </r>
    <r>
      <rPr>
        <sz val="9"/>
        <color rgb="FF7030A0"/>
        <rFont val="Arial"/>
        <family val="2"/>
      </rPr>
      <t>%</t>
    </r>
    <r>
      <rPr>
        <sz val="8"/>
        <color theme="1"/>
        <rFont val="Arial"/>
        <family val="2"/>
      </rPr>
      <t xml:space="preserve"> &lt; plausibility limit 1 
OR
</t>
    </r>
    <r>
      <rPr>
        <sz val="9"/>
        <color rgb="FF7030A0"/>
        <rFont val="Arial"/>
        <family val="2"/>
      </rPr>
      <t>%</t>
    </r>
    <r>
      <rPr>
        <sz val="8"/>
        <color theme="1"/>
        <rFont val="Arial"/>
        <family val="2"/>
      </rPr>
      <t xml:space="preserve"> = plausibility limit 2</t>
    </r>
  </si>
  <si>
    <r>
      <rPr>
        <sz val="8"/>
        <rFont val="Arial"/>
        <family val="2"/>
      </rPr>
      <t xml:space="preserve">0,00% </t>
    </r>
    <r>
      <rPr>
        <sz val="8"/>
        <rFont val="Malgun Gothic"/>
        <family val="2"/>
        <charset val="129"/>
      </rPr>
      <t>≤</t>
    </r>
    <r>
      <rPr>
        <sz val="8"/>
        <color rgb="FFFF0000"/>
        <rFont val="Arial"/>
        <family val="2"/>
      </rPr>
      <t xml:space="preserve"> </t>
    </r>
    <r>
      <rPr>
        <sz val="9"/>
        <color rgb="FF7030A0"/>
        <rFont val="Arial"/>
        <family val="2"/>
      </rPr>
      <t>%</t>
    </r>
    <r>
      <rPr>
        <sz val="8"/>
        <color theme="1"/>
        <rFont val="Arial"/>
        <family val="2"/>
      </rPr>
      <t xml:space="preserve"> &lt; plausibility limit 1 
OR
plausibility limit 2&lt; </t>
    </r>
    <r>
      <rPr>
        <sz val="9"/>
        <color rgb="FF7030A0"/>
        <rFont val="Arial"/>
        <family val="2"/>
      </rPr>
      <t>%</t>
    </r>
    <r>
      <rPr>
        <sz val="8"/>
        <color rgb="FFFF0000"/>
        <rFont val="Arial"/>
        <family val="2"/>
      </rPr>
      <t xml:space="preserve"> </t>
    </r>
    <r>
      <rPr>
        <sz val="8"/>
        <rFont val="Arial"/>
        <family val="2"/>
      </rPr>
      <t>≤ 1</t>
    </r>
    <r>
      <rPr>
        <sz val="8"/>
        <color theme="1"/>
        <rFont val="Arial"/>
        <family val="2"/>
      </rPr>
      <t>00,00%</t>
    </r>
  </si>
  <si>
    <r>
      <t xml:space="preserve">all right
(implausibile) 
</t>
    </r>
    <r>
      <rPr>
        <sz val="8"/>
        <color theme="0" tint="-0.499984740745262"/>
        <rFont val="Arial"/>
        <family val="2"/>
      </rPr>
      <t>(i.O. 
(Plausibilität unklar))</t>
    </r>
  </si>
  <si>
    <r>
      <t xml:space="preserve">plausibility limit &lt; </t>
    </r>
    <r>
      <rPr>
        <sz val="9"/>
        <color rgb="FF7030A0"/>
        <rFont val="Arial"/>
        <family val="2"/>
      </rPr>
      <t>%</t>
    </r>
    <r>
      <rPr>
        <sz val="8"/>
        <color rgb="FF7030A0"/>
        <rFont val="Arial"/>
        <family val="2"/>
      </rPr>
      <t xml:space="preserve"> </t>
    </r>
    <r>
      <rPr>
        <sz val="8"/>
        <rFont val="Malgun Gothic"/>
        <family val="2"/>
      </rPr>
      <t>≤</t>
    </r>
    <r>
      <rPr>
        <sz val="8"/>
        <color theme="1"/>
        <rFont val="Arial"/>
        <family val="2"/>
      </rPr>
      <t>100,00%</t>
    </r>
  </si>
  <si>
    <r>
      <t xml:space="preserve">Patients total 
</t>
    </r>
    <r>
      <rPr>
        <b/>
        <sz val="9"/>
        <color theme="0" tint="-0.499984740745262"/>
        <rFont val="Arial"/>
        <family val="2"/>
      </rPr>
      <t xml:space="preserve">(Pat. gesamt </t>
    </r>
    <r>
      <rPr>
        <sz val="8"/>
        <color theme="0" tint="-0.499984740745262"/>
        <rFont val="Arial"/>
        <family val="2"/>
      </rPr>
      <t>(ohne Mehrfachnennung))</t>
    </r>
  </si>
  <si>
    <r>
      <t xml:space="preserve">Patients with newly diagnosed distant metastasis
</t>
    </r>
    <r>
      <rPr>
        <sz val="9"/>
        <color theme="0" tint="-0.499984740745262"/>
        <rFont val="Arial"/>
        <family val="2"/>
      </rPr>
      <t>(Pat. mit Neudiagnose Fernmetastase)</t>
    </r>
  </si>
  <si>
    <r>
      <t xml:space="preserve">Patients with newly diagnosed relaps/recurrence
</t>
    </r>
    <r>
      <rPr>
        <sz val="9"/>
        <color theme="0" tint="-0.499984740745262"/>
        <rFont val="Arial"/>
        <family val="2"/>
      </rPr>
      <t>(Pat. mit Neudiagnose Rezidiv)</t>
    </r>
  </si>
  <si>
    <r>
      <t xml:space="preserve">Patients of this with prior "AS/WW"
</t>
    </r>
    <r>
      <rPr>
        <sz val="9"/>
        <color theme="0" tint="-0.499984740745262"/>
        <rFont val="Arial"/>
        <family val="2"/>
      </rPr>
      <t>(davon Pat. mit  Historie „AS/WW")</t>
    </r>
  </si>
  <si>
    <r>
      <t xml:space="preserve">Center patients prostate carcinoma </t>
    </r>
    <r>
      <rPr>
        <b/>
        <vertAlign val="superscript"/>
        <sz val="10"/>
        <rFont val="Arial"/>
        <family val="2"/>
      </rPr>
      <t>1)</t>
    </r>
    <r>
      <rPr>
        <b/>
        <sz val="10"/>
        <rFont val="Arial"/>
        <family val="2"/>
      </rPr>
      <t xml:space="preserve">
</t>
    </r>
    <r>
      <rPr>
        <b/>
        <sz val="10"/>
        <color theme="0" tint="-0.499984740745262"/>
        <rFont val="Arial"/>
        <family val="2"/>
      </rPr>
      <t xml:space="preserve">(Zentrumspatient 
Prostatakarzinom </t>
    </r>
    <r>
      <rPr>
        <b/>
        <vertAlign val="superscript"/>
        <sz val="10"/>
        <color theme="0" tint="-0.499984740745262"/>
        <rFont val="Arial"/>
        <family val="2"/>
      </rPr>
      <t>1)</t>
    </r>
    <r>
      <rPr>
        <b/>
        <sz val="10"/>
        <color theme="0" tint="-0.499984740745262"/>
        <rFont val="Arial"/>
        <family val="2"/>
      </rPr>
      <t>)</t>
    </r>
    <r>
      <rPr>
        <b/>
        <sz val="10"/>
        <rFont val="Arial"/>
        <family val="2"/>
      </rPr>
      <t xml:space="preserve">
</t>
    </r>
    <r>
      <rPr>
        <b/>
        <sz val="8"/>
        <rFont val="Arial"/>
        <family val="2"/>
      </rPr>
      <t/>
    </r>
  </si>
  <si>
    <r>
      <rPr>
        <sz val="8"/>
        <rFont val="Arial"/>
        <family val="2"/>
      </rPr>
      <t>Patients simultaneous primary case patient</t>
    </r>
    <r>
      <rPr>
        <sz val="8"/>
        <color theme="0" tint="-0.499984740745262"/>
        <rFont val="Arial"/>
        <family val="2"/>
      </rPr>
      <t xml:space="preserve">
(davon Pat. parallel Status Primärfall-Pat.)</t>
    </r>
  </si>
  <si>
    <r>
      <rPr>
        <b/>
        <sz val="10"/>
        <rFont val="Arial"/>
        <family val="2"/>
      </rPr>
      <t>Center patients total 
(Row 15 + 22 - 24)</t>
    </r>
    <r>
      <rPr>
        <b/>
        <sz val="10"/>
        <color theme="0" tint="-0.499984740745262"/>
        <rFont val="Arial"/>
        <family val="2"/>
      </rPr>
      <t xml:space="preserve">
(Zentrumspatienten GESAMT 
(Zeile 15 + 22 - 24))</t>
    </r>
  </si>
  <si>
    <r>
      <rPr>
        <sz val="9"/>
        <rFont val="Arial"/>
        <family val="2"/>
      </rPr>
      <t>RCE due to Pca (Sum G40 + G47)     /G17 + G24/</t>
    </r>
    <r>
      <rPr>
        <sz val="9"/>
        <color theme="0" tint="-0.499984740745262"/>
        <rFont val="Arial"/>
        <family val="2"/>
      </rPr>
      <t xml:space="preserve">
(RZE aufgrund von Pca  (Summe aus G40 + G47))</t>
    </r>
  </si>
  <si>
    <r>
      <t xml:space="preserve">radical prostatectomies of center patients (no cystectomies, no incidential findings)
</t>
    </r>
    <r>
      <rPr>
        <sz val="9"/>
        <color theme="0" tint="-0.499984740745262"/>
        <rFont val="Arial"/>
        <family val="2"/>
      </rPr>
      <t>(Radikale Prostatektomien an Zentrumsfällen (keine Zystektomien, keine Zufallsbefunde))</t>
    </r>
  </si>
  <si>
    <r>
      <t xml:space="preserve">radical prostatectomies at primary cases with R1 and R2
</t>
    </r>
    <r>
      <rPr>
        <sz val="9"/>
        <color theme="0" tint="-0.499984740745262"/>
        <rFont val="Arial"/>
        <family val="2"/>
      </rPr>
      <t xml:space="preserve">(Operationen bei Primärfällen mit R1 und R2 bei pT2 c/pN0 oder Nx M0) </t>
    </r>
  </si>
  <si>
    <t>Datum Fragebogen 1 (E10) + 30 Monate ≤ yyyy-mm-dd ≤ Datum Fragebogen 1 (E10)  + 42 Monate</t>
  </si>
  <si>
    <r>
      <t>Date questionnaire 1 (E10) + 30 months ≤ yyyy-mm-dd ≤ Date questionnaire 1 (E10) + 42 months</t>
    </r>
    <r>
      <rPr>
        <sz val="8"/>
        <color theme="0" tint="-0.499984740745262"/>
        <rFont val="Arial"/>
        <family val="2"/>
      </rPr>
      <t xml:space="preserve">
(Datum Fragebogen 1 (E10) + 30 Monate </t>
    </r>
    <r>
      <rPr>
        <sz val="8"/>
        <color theme="0" tint="-0.499984740745262"/>
        <rFont val="Malgun Gothic"/>
        <family val="2"/>
        <charset val="129"/>
      </rPr>
      <t>≤</t>
    </r>
    <r>
      <rPr>
        <sz val="8"/>
        <color theme="0" tint="-0.499984740745262"/>
        <rFont val="Arial"/>
        <family val="2"/>
      </rPr>
      <t xml:space="preserve"> yyyy-mm-dd </t>
    </r>
    <r>
      <rPr>
        <sz val="8"/>
        <color theme="0" tint="-0.499984740745262"/>
        <rFont val="Malgun Gothic"/>
        <family val="2"/>
        <charset val="129"/>
      </rPr>
      <t>≤</t>
    </r>
    <r>
      <rPr>
        <sz val="8"/>
        <color theme="0" tint="-0.499984740745262"/>
        <rFont val="Arial"/>
        <family val="2"/>
      </rPr>
      <t xml:space="preserve"> Datum Fragebogen 1 (E10)  + 42 Monate)</t>
    </r>
  </si>
  <si>
    <r>
      <t xml:space="preserve">Within 2.5 - 3.5 years after the first questionnaire (based on months: 30 - 42 months)
</t>
    </r>
    <r>
      <rPr>
        <sz val="9"/>
        <color theme="0" tint="-0.499984740745262"/>
        <rFont val="Arial"/>
        <family val="2"/>
      </rPr>
      <t>(Innerhalb von 2,5 - 3,5 Jahren nach dem ersten Fragebogen (basierend auf Monaten: 30 - 42 Monate))</t>
    </r>
  </si>
  <si>
    <r>
      <t xml:space="preserve">radical prostatectomies of primary cases with pT2 c/pN0 or Nx M0
</t>
    </r>
    <r>
      <rPr>
        <sz val="9"/>
        <color theme="0" tint="-0.499984740745262"/>
        <rFont val="Arial"/>
        <family val="2"/>
      </rPr>
      <t>(Radikale Prostatektomien bei Primärfällen mit pT2 c/pN0 oder Nx M0)</t>
    </r>
  </si>
  <si>
    <r>
      <t xml:space="preserve">no lymphadenectomy
</t>
    </r>
    <r>
      <rPr>
        <sz val="9"/>
        <color theme="0" tint="-0.499984740745262"/>
        <rFont val="Arial"/>
        <family val="2"/>
      </rPr>
      <t>(keine Lymphadenektomie)</t>
    </r>
  </si>
  <si>
    <t>Number of primary cases with locally confined PCa and medium risk (PSA &gt; 10-20 ng/ml, or Gleason score 7, or cT 2b)
(Primärfälle mit lokal begrenztem  PCa u. mittlerem Risiko (PSA &gt; 10-20 ng/ml o. Gleason-Score 7 o. cT 2b))</t>
  </si>
  <si>
    <t>Number of primary cases with locally confined PCa and high risk (PSA &gt; 20 ng/ml, or Gleason score ≥ 8, or cT 2c)
(Primärfälle mit lokal begrenztem PCa u. hohem Risiko (PSA &gt; 20 ng/ml o. Gleason-Score ≥ 8 o. cT 2c))</t>
  </si>
  <si>
    <r>
      <t xml:space="preserve">Number of primary cases with locally confined PCa and low risk (PSA ≤ 10 ng/ml and Gleason score 6 and cT category ≤ 2a)
</t>
    </r>
    <r>
      <rPr>
        <sz val="9"/>
        <color theme="0" tint="-0.499984740745262"/>
        <rFont val="Arial"/>
        <family val="2"/>
      </rPr>
      <t>(Primärfälle mit lokal begrenztem PCa und niedrigem Risiko (PSA ≤ 10ng/ml und Gleason-Score 6 und cT-Kategorie ≤ 2a))</t>
    </r>
  </si>
  <si>
    <r>
      <t xml:space="preserve">All patients who presented themselves to the health care providers I (urology/ radiotherapy) (e.g. via referral) and have been diagnosed as primary cases in line with EB 1.2.1.
</t>
    </r>
    <r>
      <rPr>
        <sz val="9"/>
        <color theme="0" tint="-0.499984740745262"/>
        <rFont val="Arial"/>
        <family val="2"/>
      </rPr>
      <t>(Patienten, die bei den Leistungserbringern I (Urologie/ Strahlentherapie) vorstellig (z.B. über Einweisung) und als Primärfall gemäß EB 1.2.1 diagnostiziert sind)</t>
    </r>
  </si>
  <si>
    <r>
      <t xml:space="preserve">All patients presented in the pre-therapeutic conference (radiotherpay)
</t>
    </r>
    <r>
      <rPr>
        <sz val="9"/>
        <color theme="0" tint="-0.499984740745262"/>
        <rFont val="Arial"/>
        <family val="2"/>
      </rPr>
      <t>(Patienten, die in der prätherapeutischen Konferenz vorgestellt wurden (über Strahlentherapie))</t>
    </r>
  </si>
  <si>
    <r>
      <t xml:space="preserve">Population
</t>
    </r>
    <r>
      <rPr>
        <sz val="10"/>
        <color theme="0" tint="-0.499984740745262"/>
        <rFont val="Arial"/>
        <family val="2"/>
      </rPr>
      <t>(Nenner)</t>
    </r>
  </si>
  <si>
    <r>
      <rPr>
        <sz val="11"/>
        <color indexed="8"/>
        <rFont val="Arial"/>
        <family val="2"/>
      </rPr>
      <t xml:space="preserve">OncoBox Prostate  </t>
    </r>
    <r>
      <rPr>
        <b/>
        <sz val="11"/>
        <color indexed="8"/>
        <rFont val="Arial"/>
        <family val="2"/>
      </rPr>
      <t xml:space="preserve">
Indicator 2 b) Presentation in the weekly pre-therapeutic conference - Radiotherapy
</t>
    </r>
    <r>
      <rPr>
        <b/>
        <sz val="11"/>
        <color theme="0" tint="-0.499984740745262"/>
        <rFont val="Arial"/>
        <family val="2"/>
      </rPr>
      <t>(Kennzahl Nr. 2b) Vorstellung möglichst vieler Patienten in der prätherapeutischen Konferenz (über Strahlentherapie))</t>
    </r>
  </si>
  <si>
    <r>
      <rPr>
        <sz val="11"/>
        <color indexed="8"/>
        <rFont val="Arial"/>
        <family val="2"/>
      </rPr>
      <t xml:space="preserve">OncoBox Prostate </t>
    </r>
    <r>
      <rPr>
        <b/>
        <sz val="11"/>
        <color indexed="8"/>
        <rFont val="Arial"/>
        <family val="2"/>
      </rPr>
      <t xml:space="preserve">
Indicator 2 a) Presentation in the weekly pre-therapeutic conference - Urology
</t>
    </r>
    <r>
      <rPr>
        <b/>
        <sz val="11"/>
        <color theme="0" tint="-0.499984740745262"/>
        <rFont val="Arial"/>
        <family val="2"/>
      </rPr>
      <t>(Kennzahl Nr. 2a) Vorstellung möglichst vieler Patienten in der prätherapeutischen Konferenz (über Urologie))</t>
    </r>
  </si>
  <si>
    <r>
      <t xml:space="preserve">All patients presented in the pre-therapeutic conference (urology)
</t>
    </r>
    <r>
      <rPr>
        <sz val="9"/>
        <color theme="0" tint="-0.499984740745262"/>
        <rFont val="Arial"/>
        <family val="2"/>
      </rPr>
      <t>(Patienten, die in der prätherapeutischen Konferenz vorgestellt wurden (über Urologie))</t>
    </r>
  </si>
  <si>
    <t>pre = pre-therapeutic
post = postoperative</t>
  </si>
  <si>
    <t>The data item "pre-therapeutic Gleason score 1" is missing. Risk classification is not possible for this patient.</t>
  </si>
  <si>
    <t>The data item "pre-therapeutic Gleason score 2" is missing. Risk classification is not possible for this patient.</t>
  </si>
  <si>
    <r>
      <t xml:space="preserve">Population indicator 3a)
</t>
    </r>
    <r>
      <rPr>
        <sz val="9"/>
        <color theme="4" tint="-0.499984740745262"/>
        <rFont val="Arial"/>
        <family val="2"/>
      </rPr>
      <t>(Nenner Nr. 3a))</t>
    </r>
  </si>
  <si>
    <r>
      <t xml:space="preserve">Population indicator 2b)
</t>
    </r>
    <r>
      <rPr>
        <sz val="9"/>
        <color theme="4" tint="-0.499984740745262"/>
        <rFont val="Arial"/>
        <family val="2"/>
      </rPr>
      <t>(Nenner Nr. 2b))</t>
    </r>
  </si>
  <si>
    <r>
      <t xml:space="preserve">Population indicator 3b)
</t>
    </r>
    <r>
      <rPr>
        <sz val="9"/>
        <color theme="4" tint="-0.499984740745262"/>
        <rFont val="Arial"/>
        <family val="2"/>
      </rPr>
      <t>(Nenner Nr. 3b))</t>
    </r>
  </si>
  <si>
    <r>
      <t xml:space="preserve">Population indicator 4
</t>
    </r>
    <r>
      <rPr>
        <sz val="9"/>
        <color theme="4" tint="-0.499984740745262"/>
        <rFont val="Arial"/>
        <family val="2"/>
      </rPr>
      <t>(Nenner Nr. 4)</t>
    </r>
  </si>
  <si>
    <r>
      <t xml:space="preserve">Population indicator 5
</t>
    </r>
    <r>
      <rPr>
        <sz val="9"/>
        <color theme="4" tint="-0.499984740745262"/>
        <rFont val="Arial"/>
        <family val="2"/>
      </rPr>
      <t>(Nenner Nr. 5)</t>
    </r>
  </si>
  <si>
    <r>
      <t xml:space="preserve">Population indicator 6
</t>
    </r>
    <r>
      <rPr>
        <sz val="9"/>
        <color theme="4" tint="-0.499984740745262"/>
        <rFont val="Arial"/>
        <family val="2"/>
      </rPr>
      <t>(Nenner Nr. 6)</t>
    </r>
  </si>
  <si>
    <r>
      <t xml:space="preserve">Population indicator 8
</t>
    </r>
    <r>
      <rPr>
        <sz val="9"/>
        <color theme="4" tint="-0.499984740745262"/>
        <rFont val="Arial"/>
        <family val="2"/>
      </rPr>
      <t>(Nenner Nr. 8)</t>
    </r>
  </si>
  <si>
    <r>
      <t xml:space="preserve">Population indicator 10
</t>
    </r>
    <r>
      <rPr>
        <sz val="9"/>
        <color theme="4" tint="-0.499984740745262"/>
        <rFont val="Arial"/>
        <family val="2"/>
      </rPr>
      <t>(Nenner Nr. 10)</t>
    </r>
  </si>
  <si>
    <r>
      <t xml:space="preserve">Population indicator 11
</t>
    </r>
    <r>
      <rPr>
        <sz val="9"/>
        <color theme="4" tint="-0.499984740745262"/>
        <rFont val="Arial"/>
        <family val="2"/>
      </rPr>
      <t>(Nenner Nr. 11)</t>
    </r>
  </si>
  <si>
    <r>
      <t xml:space="preserve">Population indicator 14
</t>
    </r>
    <r>
      <rPr>
        <sz val="9"/>
        <color theme="4" tint="-0.499984740745262"/>
        <rFont val="Arial"/>
        <family val="2"/>
      </rPr>
      <t>(Nenner Nr. 14)</t>
    </r>
  </si>
  <si>
    <r>
      <t xml:space="preserve">Population indicator 15
</t>
    </r>
    <r>
      <rPr>
        <sz val="9"/>
        <color theme="4" tint="-0.499984740745262"/>
        <rFont val="Arial"/>
        <family val="2"/>
      </rPr>
      <t>(Nenner Nr. 15)</t>
    </r>
  </si>
  <si>
    <r>
      <t xml:space="preserve">Population indicator 16
</t>
    </r>
    <r>
      <rPr>
        <sz val="9"/>
        <color theme="4" tint="-0.499984740745262"/>
        <rFont val="Arial"/>
        <family val="2"/>
      </rPr>
      <t>(Nenner Nr. 16)</t>
    </r>
  </si>
  <si>
    <r>
      <t xml:space="preserve">Population indicator 17
</t>
    </r>
    <r>
      <rPr>
        <sz val="9"/>
        <color theme="4" tint="-0.499984740745262"/>
        <rFont val="Arial"/>
        <family val="2"/>
      </rPr>
      <t>(Nenner Nr. 17)</t>
    </r>
  </si>
  <si>
    <r>
      <t xml:space="preserve">Population indicator 18
</t>
    </r>
    <r>
      <rPr>
        <sz val="9"/>
        <color theme="4" tint="-0.499984740745262"/>
        <rFont val="Arial"/>
        <family val="2"/>
      </rPr>
      <t>(Nenner Nr. 18)</t>
    </r>
  </si>
  <si>
    <r>
      <t xml:space="preserve">Population indicator 21
</t>
    </r>
    <r>
      <rPr>
        <sz val="9"/>
        <color theme="4" tint="-0.499984740745262"/>
        <rFont val="Arial"/>
        <family val="2"/>
      </rPr>
      <t>(Nenner Nr. 21)</t>
    </r>
  </si>
  <si>
    <r>
      <t xml:space="preserve">Population:
</t>
    </r>
    <r>
      <rPr>
        <b/>
        <sz val="10"/>
        <color theme="0" tint="-0.499984740745262"/>
        <rFont val="Arial"/>
        <family val="2"/>
      </rPr>
      <t>(Nenner)</t>
    </r>
  </si>
  <si>
    <r>
      <t xml:space="preserve">advanced Pca
</t>
    </r>
    <r>
      <rPr>
        <sz val="8"/>
        <color theme="0" tint="-0.499984740745262"/>
        <rFont val="Arial"/>
        <family val="2"/>
      </rPr>
      <t>(fortgeschrittenes Pca)</t>
    </r>
  </si>
  <si>
    <r>
      <rPr>
        <sz val="9"/>
        <rFont val="Arial"/>
        <family val="2"/>
      </rPr>
      <t>Numberof patients with high risk profile and percutaneous radiotherapy + hormone therapy</t>
    </r>
    <r>
      <rPr>
        <sz val="9"/>
        <color rgb="FFFF0000"/>
        <rFont val="Arial"/>
        <family val="2"/>
      </rPr>
      <t xml:space="preserve">
</t>
    </r>
    <r>
      <rPr>
        <sz val="9"/>
        <color theme="0" tint="-0.499984740745262"/>
        <rFont val="Arial"/>
        <family val="2"/>
      </rPr>
      <t>(Primärfälle mit zusätzlicher neo- und / oder adjuvanter hormonablativer Therapie)</t>
    </r>
  </si>
  <si>
    <r>
      <t xml:space="preserve">Number of patients with high risk profile (PSA &gt;20 ng/ml, or Gleason score ≥ 8, or cT-category 2c) and percutaneous radiotherapy
</t>
    </r>
    <r>
      <rPr>
        <sz val="9"/>
        <color theme="0" tint="-0.499984740745262"/>
        <rFont val="Arial"/>
        <family val="2"/>
      </rPr>
      <t>(Primärfälle mit Prostatakarzinom T1-2 N0 M0 mit hohem Risiko (PSA &gt;20ng/ml o. Gleason-Score ≥ 8 o.cT-Kategorie 2c) und perkutaner Strahlentherapie)</t>
    </r>
  </si>
  <si>
    <r>
      <rPr>
        <sz val="9"/>
        <rFont val="Arial"/>
        <family val="2"/>
      </rPr>
      <t>Number of patients who received psycho-oncologic care (length of consultation ≥ 30 min)</t>
    </r>
    <r>
      <rPr>
        <sz val="9"/>
        <color rgb="FFFF0000"/>
        <rFont val="Arial"/>
        <family val="2"/>
      </rPr>
      <t xml:space="preserve">
</t>
    </r>
    <r>
      <rPr>
        <sz val="9"/>
        <color theme="0" tint="-0.499984740745262"/>
        <rFont val="Arial"/>
        <family val="2"/>
      </rPr>
      <t>(Patienten, die stationär oder ambulant psychoonkologisch betreut wurden (Gesprächsdauer ≥ 25 Min.))</t>
    </r>
  </si>
  <si>
    <r>
      <t xml:space="preserve">Primary cases (= indicator 1a) and all patients with initial manifestation of a relapse and/or distant metastasis (= Population 3b)
</t>
    </r>
    <r>
      <rPr>
        <sz val="9"/>
        <color theme="0" tint="-0.499984740745262"/>
        <rFont val="Arial"/>
        <family val="2"/>
      </rPr>
      <t>(Primärfälle (= Kennzahl 1a) und Patienten mit Erstmanifestation eines Rezidivs und / oder Fernmetastasierung (= Kennzahl 3b))</t>
    </r>
  </si>
  <si>
    <r>
      <rPr>
        <sz val="9"/>
        <rFont val="Arial"/>
        <family val="2"/>
      </rPr>
      <t>Number of patients counselled by social services</t>
    </r>
    <r>
      <rPr>
        <sz val="9"/>
        <color rgb="FFFF0000"/>
        <rFont val="Arial"/>
        <family val="2"/>
      </rPr>
      <t xml:space="preserve">
</t>
    </r>
    <r>
      <rPr>
        <sz val="9"/>
        <color theme="0" tint="-0.499984740745262"/>
        <rFont val="Arial"/>
        <family val="2"/>
      </rPr>
      <t>(Patienten, die stationär oder ambulant durch den Sozialdienst beraten wurden)</t>
    </r>
  </si>
  <si>
    <r>
      <rPr>
        <sz val="11"/>
        <color indexed="8"/>
        <rFont val="Arial"/>
        <family val="2"/>
      </rPr>
      <t xml:space="preserve">OncoBox Prostate </t>
    </r>
    <r>
      <rPr>
        <b/>
        <sz val="11"/>
        <color indexed="8"/>
        <rFont val="Arial"/>
        <family val="2"/>
      </rPr>
      <t xml:space="preserve">
Indicator 7 Social service counselling
</t>
    </r>
    <r>
      <rPr>
        <b/>
        <sz val="11"/>
        <color theme="0" tint="-0.499984740745262"/>
        <rFont val="Arial"/>
        <family val="2"/>
      </rPr>
      <t>(Kennzahl Nr. 7 Beratung Sozialdienst)</t>
    </r>
  </si>
  <si>
    <r>
      <rPr>
        <sz val="11"/>
        <color indexed="8"/>
        <rFont val="Arial"/>
        <family val="2"/>
      </rPr>
      <t xml:space="preserve">OncoBox Prostate </t>
    </r>
    <r>
      <rPr>
        <b/>
        <sz val="11"/>
        <color indexed="8"/>
        <rFont val="Arial"/>
        <family val="2"/>
      </rPr>
      <t xml:space="preserve">
Indicator 6 Psycho-oncologic care
</t>
    </r>
    <r>
      <rPr>
        <b/>
        <sz val="11"/>
        <color theme="0" tint="-0.499984740745262"/>
        <rFont val="Arial"/>
        <family val="2"/>
      </rPr>
      <t>(Kennzahl Nr. 6 Psychoonkologische Betreuung)</t>
    </r>
  </si>
  <si>
    <r>
      <t xml:space="preserve">Primary cases (= indicator 1a) and all patients with initial manifestation of a relapse and/or distant metastasis (= Population 3b)
</t>
    </r>
    <r>
      <rPr>
        <sz val="9"/>
        <color theme="0" tint="-0.499984740745262"/>
        <rFont val="Arial"/>
        <family val="2"/>
      </rPr>
      <t>(Primärfälle (= Kennzahl 1a) und Patienten mit Erstmanifestation eines Rezidivs und / oder Fernmetastasierung
(= Kennzahl 3b))</t>
    </r>
  </si>
  <si>
    <r>
      <rPr>
        <sz val="11"/>
        <rFont val="Arial"/>
        <family val="2"/>
      </rPr>
      <t xml:space="preserve">OncoBox Prostate </t>
    </r>
    <r>
      <rPr>
        <b/>
        <sz val="11"/>
        <rFont val="Arial"/>
        <family val="2"/>
      </rPr>
      <t xml:space="preserve">
Indicator 8 Participation in research study
</t>
    </r>
    <r>
      <rPr>
        <b/>
        <sz val="11"/>
        <color theme="0" tint="-0.499984740745262"/>
        <rFont val="Arial"/>
        <family val="2"/>
      </rPr>
      <t>(Kennzahl Nr. 8 Studienteilnahme)</t>
    </r>
  </si>
  <si>
    <r>
      <t xml:space="preserve">All patients included in a study subject to an ethics vote
</t>
    </r>
    <r>
      <rPr>
        <sz val="9"/>
        <color theme="0" tint="-0.499984740745262"/>
        <rFont val="Arial"/>
        <family val="2"/>
      </rPr>
      <t>(Patienten des Zentrums die in eine Studie mit Ethikvotum eingebracht wurden)</t>
    </r>
  </si>
  <si>
    <r>
      <t xml:space="preserve">Number prostatectomies / cystoprostatectomies
</t>
    </r>
    <r>
      <rPr>
        <sz val="9"/>
        <color theme="0" tint="-0.499984740745262"/>
        <rFont val="Arial"/>
        <family val="2"/>
      </rPr>
      <t>(Radikale Prostatektomien / Zystoprostatektomien gesamt  (siehe Basisdaten))</t>
    </r>
  </si>
  <si>
    <r>
      <rPr>
        <sz val="11"/>
        <color indexed="8"/>
        <rFont val="Arial"/>
        <family val="2"/>
      </rPr>
      <t xml:space="preserve">OncoBox Prostate </t>
    </r>
    <r>
      <rPr>
        <b/>
        <sz val="11"/>
        <color indexed="8"/>
        <rFont val="Arial"/>
        <family val="2"/>
      </rPr>
      <t xml:space="preserve">
Indicator 9 Number of prostatectomies - Centre
</t>
    </r>
    <r>
      <rPr>
        <b/>
        <sz val="11"/>
        <color theme="0" tint="-0.499984740745262"/>
        <rFont val="Arial"/>
        <family val="2"/>
      </rPr>
      <t>(Kennzahl Nr. 9 Anzahl Prostatektomien Zentrum)</t>
    </r>
  </si>
  <si>
    <r>
      <rPr>
        <sz val="11"/>
        <color indexed="8"/>
        <rFont val="Arial"/>
        <family val="2"/>
      </rPr>
      <t xml:space="preserve">OncoBox Prostate </t>
    </r>
    <r>
      <rPr>
        <b/>
        <sz val="11"/>
        <color indexed="8"/>
        <rFont val="Arial"/>
        <family val="2"/>
      </rPr>
      <t xml:space="preserve">
Indicator 10 Postoperative revision operations
</t>
    </r>
    <r>
      <rPr>
        <b/>
        <sz val="11"/>
        <color theme="0" tint="-0.499984740745262"/>
        <rFont val="Arial"/>
        <family val="2"/>
      </rPr>
      <t>(Kennzahl Nr. 10 Postoperative Revisionseingriffe)</t>
    </r>
  </si>
  <si>
    <r>
      <t xml:space="preserve">Number of all radicalprostatectomies per year
</t>
    </r>
    <r>
      <rPr>
        <sz val="9"/>
        <color theme="0" tint="-0.499984740745262"/>
        <rFont val="Arial"/>
        <family val="2"/>
      </rPr>
      <t>(Radikale Prostatektomien pro Jahr)</t>
    </r>
  </si>
  <si>
    <r>
      <t xml:space="preserve">Number of R1 for pT2 c/pN0 or Nx M0
</t>
    </r>
    <r>
      <rPr>
        <sz val="9"/>
        <color theme="0" tint="-0.499984740745262"/>
        <rFont val="Arial"/>
        <family val="2"/>
      </rPr>
      <t>(Operationen bei Primärfällen mit R1 bei pT2 c/pN0 oder Nx M0)</t>
    </r>
  </si>
  <si>
    <r>
      <t xml:space="preserve">Numberof all operations for primary case patients with pT2 c/pN0 or Nx M0
</t>
    </r>
    <r>
      <rPr>
        <sz val="9"/>
        <color theme="0" tint="-0.499984740745262"/>
        <rFont val="Arial"/>
        <family val="2"/>
      </rPr>
      <t>(Operationen bei Primärfallen mit pT2 c/pN0 oder Nx M0)</t>
    </r>
  </si>
  <si>
    <r>
      <t xml:space="preserve">Number prostate carcinomapatients for whom D90 &gt; 130 Gy was achieved
</t>
    </r>
    <r>
      <rPr>
        <sz val="9"/>
        <color theme="0" tint="-0.499984740745262"/>
        <rFont val="Arial"/>
        <family val="2"/>
      </rPr>
      <t>(Primärfälle bei denen D90 &gt; 130 Gy erreicht wurde)</t>
    </r>
  </si>
  <si>
    <r>
      <t xml:space="preserve">Number prostate carcinomapatients with HDR brachytherapy
</t>
    </r>
    <r>
      <rPr>
        <sz val="9"/>
        <color theme="0" tint="-0.499984740745262"/>
        <rFont val="Arial"/>
        <family val="2"/>
      </rPr>
      <t>(Primärfälle mit HDR-Brachytherapie)</t>
    </r>
  </si>
  <si>
    <r>
      <rPr>
        <sz val="9"/>
        <rFont val="Arial"/>
        <family val="2"/>
      </rPr>
      <t>All patients first diagnosed with PCa and lymphadenectomy</t>
    </r>
    <r>
      <rPr>
        <sz val="9"/>
        <color rgb="FFFF0000"/>
        <rFont val="Arial"/>
        <family val="2"/>
      </rPr>
      <t xml:space="preserve">
</t>
    </r>
    <r>
      <rPr>
        <sz val="9"/>
        <color theme="0" tint="-0.499984740745262"/>
        <rFont val="Arial"/>
        <family val="2"/>
      </rPr>
      <t>(Primärfälle mit Prostatakarzinom und Lymphadenektomie)</t>
    </r>
  </si>
  <si>
    <r>
      <t xml:space="preserve">3. Target not satisfied
</t>
    </r>
    <r>
      <rPr>
        <sz val="10"/>
        <color theme="0" tint="-0.499984740745262"/>
        <rFont val="Arial"/>
        <family val="2"/>
      </rPr>
      <t>(3. Sollvorgabe nicht erfüllt)</t>
    </r>
  </si>
  <si>
    <r>
      <t xml:space="preserve">0,00% ≤ </t>
    </r>
    <r>
      <rPr>
        <sz val="8"/>
        <color rgb="FF7030A0"/>
        <rFont val="Arial"/>
        <family val="2"/>
      </rPr>
      <t>%</t>
    </r>
    <r>
      <rPr>
        <sz val="8"/>
        <color theme="1"/>
        <rFont val="Arial"/>
        <family val="2"/>
      </rPr>
      <t xml:space="preserve"> &lt; Target</t>
    </r>
  </si>
  <si>
    <r>
      <t xml:space="preserve"> 0,00% ≤ </t>
    </r>
    <r>
      <rPr>
        <sz val="8"/>
        <color rgb="FF7030A0"/>
        <rFont val="Arial"/>
        <family val="2"/>
      </rPr>
      <t>%</t>
    </r>
    <r>
      <rPr>
        <sz val="8"/>
        <color theme="1"/>
        <rFont val="Arial"/>
        <family val="2"/>
      </rPr>
      <t xml:space="preserve"> &lt; Target</t>
    </r>
  </si>
  <si>
    <r>
      <t xml:space="preserve">100,00% ≥ </t>
    </r>
    <r>
      <rPr>
        <sz val="8"/>
        <color rgb="FF7030A0"/>
        <rFont val="Arial"/>
        <family val="2"/>
      </rPr>
      <t>%</t>
    </r>
    <r>
      <rPr>
        <sz val="8"/>
        <color theme="1"/>
        <rFont val="Arial"/>
        <family val="2"/>
      </rPr>
      <t xml:space="preserve"> &gt; Target</t>
    </r>
  </si>
  <si>
    <r>
      <t xml:space="preserve">Plausibility limit ≥ </t>
    </r>
    <r>
      <rPr>
        <sz val="8"/>
        <color rgb="FF7030A0"/>
        <rFont val="Arial"/>
        <family val="2"/>
      </rPr>
      <t>%</t>
    </r>
    <r>
      <rPr>
        <sz val="8"/>
        <color theme="1"/>
        <rFont val="Arial"/>
        <family val="2"/>
      </rPr>
      <t xml:space="preserve"> ≥ Target</t>
    </r>
  </si>
  <si>
    <r>
      <t xml:space="preserve">100,00% ≥ </t>
    </r>
    <r>
      <rPr>
        <sz val="8"/>
        <color rgb="FF7030A0"/>
        <rFont val="Arial"/>
        <family val="2"/>
      </rPr>
      <t>%</t>
    </r>
    <r>
      <rPr>
        <sz val="8"/>
        <color theme="1"/>
        <rFont val="Arial"/>
        <family val="2"/>
      </rPr>
      <t xml:space="preserve"> ≥ Target</t>
    </r>
  </si>
  <si>
    <r>
      <t xml:space="preserve">0,00% ≤ </t>
    </r>
    <r>
      <rPr>
        <sz val="8"/>
        <color rgb="FF7030A0"/>
        <rFont val="Arial"/>
        <family val="2"/>
      </rPr>
      <t>%</t>
    </r>
    <r>
      <rPr>
        <sz val="8"/>
        <color theme="1"/>
        <rFont val="Arial"/>
        <family val="2"/>
      </rPr>
      <t xml:space="preserve"> ≤ Target</t>
    </r>
  </si>
  <si>
    <r>
      <rPr>
        <sz val="8"/>
        <color rgb="FF7030A0"/>
        <rFont val="Arial"/>
        <family val="2"/>
      </rPr>
      <t>Numerator</t>
    </r>
    <r>
      <rPr>
        <sz val="8"/>
        <color theme="1"/>
        <rFont val="Arial"/>
        <family val="2"/>
      </rPr>
      <t xml:space="preserve"> &lt; Target</t>
    </r>
  </si>
  <si>
    <r>
      <rPr>
        <sz val="8"/>
        <color rgb="FF7030A0"/>
        <rFont val="Arial"/>
        <family val="2"/>
      </rPr>
      <t xml:space="preserve">Numerator </t>
    </r>
    <r>
      <rPr>
        <sz val="8"/>
        <color theme="1"/>
        <rFont val="Arial"/>
        <family val="2"/>
      </rPr>
      <t>≥ Target</t>
    </r>
  </si>
  <si>
    <r>
      <t xml:space="preserve">F) Plausibility limits with &gt;
</t>
    </r>
    <r>
      <rPr>
        <sz val="9"/>
        <color theme="0" tint="-0.499984740745262"/>
        <rFont val="Arial"/>
        <family val="2"/>
      </rPr>
      <t>(F) Plausibilitätsgrenze mit &gt;)</t>
    </r>
  </si>
  <si>
    <r>
      <t xml:space="preserve">C) Only Target with ≤
</t>
    </r>
    <r>
      <rPr>
        <sz val="9"/>
        <color theme="0" tint="-0.499984740745262"/>
        <rFont val="Arial"/>
        <family val="2"/>
      </rPr>
      <t>(C) Nur Sollvorgabe mit ≤)</t>
    </r>
  </si>
  <si>
    <r>
      <t xml:space="preserve">A) Target with ≥ and plausibility limit with &gt;
</t>
    </r>
    <r>
      <rPr>
        <sz val="9"/>
        <color theme="0" tint="-0.499984740745262"/>
        <rFont val="Arial"/>
        <family val="2"/>
      </rPr>
      <t>(A) Sollvorgabe mit ≥ und Plausibilitätsgrenze mit &gt;)</t>
    </r>
  </si>
  <si>
    <r>
      <t xml:space="preserve">B) Only Target with ≥
</t>
    </r>
    <r>
      <rPr>
        <sz val="9"/>
        <color theme="0" tint="-0.499984740745262"/>
        <rFont val="Arial"/>
        <family val="2"/>
      </rPr>
      <t>(B) Nur Sollvorgabe mit  ≥)</t>
    </r>
  </si>
  <si>
    <r>
      <t xml:space="preserve">Target not satisfied
</t>
    </r>
    <r>
      <rPr>
        <sz val="8"/>
        <color theme="0" tint="-0.499984740745262"/>
        <rFont val="Arial"/>
        <family val="2"/>
      </rPr>
      <t>(Sollvorgabe nicht erfüllt)</t>
    </r>
  </si>
  <si>
    <r>
      <t xml:space="preserve">locally confined - high risk 
</t>
    </r>
    <r>
      <rPr>
        <b/>
        <sz val="11"/>
        <color theme="0" tint="-0.499984740745262"/>
        <rFont val="Arial"/>
        <family val="2"/>
      </rPr>
      <t>(lokal begrenzt - hohes Risiko)</t>
    </r>
  </si>
  <si>
    <r>
      <t xml:space="preserve">locally confined - medium risk 
</t>
    </r>
    <r>
      <rPr>
        <b/>
        <sz val="11"/>
        <color theme="0" tint="-0.499984740745262"/>
        <rFont val="Arial"/>
        <family val="2"/>
      </rPr>
      <t>(lokal begrenzt - mittleres Risiko)</t>
    </r>
  </si>
  <si>
    <r>
      <t xml:space="preserve">locally confined - low risk 
</t>
    </r>
    <r>
      <rPr>
        <b/>
        <sz val="11"/>
        <color theme="0" tint="-0.499984740745262"/>
        <rFont val="Arial"/>
        <family val="2"/>
      </rPr>
      <t>(lokal begrenzt - niedriges Risiko)</t>
    </r>
  </si>
  <si>
    <r>
      <t xml:space="preserve">locally confined
(T1/2-N0-M0)
</t>
    </r>
    <r>
      <rPr>
        <sz val="9"/>
        <color theme="0" tint="-0.499984740745262"/>
        <rFont val="Arial"/>
        <family val="2"/>
      </rPr>
      <t>(lokal begrenzt (T1/2-N0-M0))</t>
    </r>
  </si>
  <si>
    <r>
      <t xml:space="preserve">Number of patients with CTCAE Grade III or IV complications within the first 6 months radiotherapy 
</t>
    </r>
    <r>
      <rPr>
        <sz val="9"/>
        <color theme="0" tint="-0.499984740745262"/>
        <rFont val="Arial"/>
        <family val="2"/>
      </rPr>
      <t>(Primärfälle mit Komplikation CTCAE Grade III oder IV innerhalb der ersten 6 Monate nach Strahlentherapie)</t>
    </r>
  </si>
  <si>
    <r>
      <rPr>
        <sz val="9"/>
        <rFont val="Arial"/>
        <family val="2"/>
      </rPr>
      <t>All patients first diagnosed with prostate cancer T1-2 N0 M0 and RPE</t>
    </r>
    <r>
      <rPr>
        <sz val="9"/>
        <color rgb="FFFF0000"/>
        <rFont val="Arial"/>
        <family val="2"/>
      </rPr>
      <t xml:space="preserve">
</t>
    </r>
    <r>
      <rPr>
        <sz val="9"/>
        <color theme="0" tint="-0.499984740745262"/>
        <rFont val="Arial"/>
        <family val="2"/>
      </rPr>
      <t>(Primärfälle mit Prostatakarzinom T1-2 N0 M0 und RPE (aus Vorkennzahlenjahr))</t>
    </r>
  </si>
  <si>
    <r>
      <t xml:space="preserve">All patients after RPE and PSA relapse and receiving SRT
</t>
    </r>
    <r>
      <rPr>
        <sz val="9"/>
        <color theme="0" tint="-0.499984740745262"/>
        <rFont val="Arial"/>
        <family val="2"/>
      </rPr>
      <t>(Patienten Z.n. RPE und PSA-Rezidiv und SRT)</t>
    </r>
  </si>
  <si>
    <r>
      <t xml:space="preserve">locally confined Pca
</t>
    </r>
    <r>
      <rPr>
        <sz val="9"/>
        <color theme="0" tint="-0.499984740745262"/>
        <rFont val="Arial"/>
        <family val="2"/>
      </rPr>
      <t>(lokal begrenztes Pca)</t>
    </r>
  </si>
  <si>
    <r>
      <rPr>
        <sz val="11"/>
        <color indexed="8"/>
        <rFont val="Arial"/>
        <family val="2"/>
      </rPr>
      <t xml:space="preserve">OncoBox Prostate </t>
    </r>
    <r>
      <rPr>
        <b/>
        <sz val="11"/>
        <color indexed="8"/>
        <rFont val="Arial"/>
        <family val="2"/>
      </rPr>
      <t xml:space="preserve">
Indicator 1 b) 1 Distribution of primary cases with locally confined prostate carcinoma - low risk
</t>
    </r>
    <r>
      <rPr>
        <b/>
        <sz val="11"/>
        <color theme="0" tint="-0.499984740745262"/>
        <rFont val="Arial"/>
        <family val="2"/>
      </rPr>
      <t>(Kennzahl Nr.1b) 1 Primärfälle - niedriges Risiko)</t>
    </r>
  </si>
  <si>
    <r>
      <rPr>
        <sz val="11"/>
        <color indexed="8"/>
        <rFont val="Arial"/>
        <family val="2"/>
      </rPr>
      <t xml:space="preserve">OncoBox Prostate </t>
    </r>
    <r>
      <rPr>
        <b/>
        <sz val="11"/>
        <color indexed="8"/>
        <rFont val="Arial"/>
        <family val="2"/>
      </rPr>
      <t xml:space="preserve">
Indicator 1 b) 2 Distribution of primary cases with locally confined prostate carcinoma - medium risk
</t>
    </r>
    <r>
      <rPr>
        <b/>
        <sz val="11"/>
        <color theme="0" tint="-0.499984740745262"/>
        <rFont val="Arial"/>
        <family val="2"/>
      </rPr>
      <t>(Kennzahl Nr.1b) 2 Primärfälle - mittleres Risiko)</t>
    </r>
  </si>
  <si>
    <r>
      <rPr>
        <sz val="11"/>
        <color indexed="8"/>
        <rFont val="Arial"/>
        <family val="2"/>
      </rPr>
      <t xml:space="preserve">OncoBox Prostate </t>
    </r>
    <r>
      <rPr>
        <b/>
        <sz val="11"/>
        <color indexed="8"/>
        <rFont val="Arial"/>
        <family val="2"/>
      </rPr>
      <t xml:space="preserve">
Indicator 1 b) 3 Distribution of primary cases with locally confined prostate carcinoma - high risk
</t>
    </r>
    <r>
      <rPr>
        <b/>
        <sz val="11"/>
        <color theme="0" tint="-0.499984740745262"/>
        <rFont val="Arial"/>
        <family val="2"/>
      </rPr>
      <t>(Kennzahl Nr.1b) 3 Primärfälle - hohes Risiko)</t>
    </r>
  </si>
  <si>
    <r>
      <t xml:space="preserve">presentation at pre-therapeutic conference via urology
</t>
    </r>
    <r>
      <rPr>
        <sz val="9"/>
        <color theme="0" tint="-0.499984740745262"/>
        <rFont val="Arial"/>
        <family val="2"/>
      </rPr>
      <t>(prätherapeutisch vorgestellt durch Urologie)</t>
    </r>
  </si>
  <si>
    <r>
      <t xml:space="preserve">Population indicator 2a)
</t>
    </r>
    <r>
      <rPr>
        <sz val="9"/>
        <color theme="4" tint="-0.499984740745262"/>
        <rFont val="Arial"/>
        <family val="2"/>
      </rPr>
      <t>(Nenner Nr. 2a))</t>
    </r>
  </si>
  <si>
    <r>
      <t xml:space="preserve">presentation at pre-therapeutic conference via radiology
</t>
    </r>
    <r>
      <rPr>
        <sz val="9"/>
        <color theme="0" tint="-0.499984740745262"/>
        <rFont val="Arial"/>
        <family val="2"/>
      </rPr>
      <t>(prätherapeutisch vorgestellt durch Strahlentherapie)</t>
    </r>
  </si>
  <si>
    <r>
      <t xml:space="preserve">low/medium risk
</t>
    </r>
    <r>
      <rPr>
        <sz val="8"/>
        <color theme="0" tint="-0.499984740745262"/>
        <rFont val="Arial"/>
        <family val="2"/>
      </rPr>
      <t>(niedriges/mittleres Risiko)</t>
    </r>
  </si>
  <si>
    <r>
      <t xml:space="preserve">psycho-oncologic care (length of consultation ≥ 30 min)
</t>
    </r>
    <r>
      <rPr>
        <sz val="9"/>
        <color theme="0" tint="-0.499984740745262"/>
        <rFont val="Arial"/>
        <family val="2"/>
      </rPr>
      <t>(Psychoonkologische Betreuung (Gesprächsdauer &gt; 25min))</t>
    </r>
  </si>
  <si>
    <r>
      <t xml:space="preserve">no psycho-oncologic care
</t>
    </r>
    <r>
      <rPr>
        <sz val="9"/>
        <color theme="0" tint="-0.499984740745262"/>
        <rFont val="Arial"/>
        <family val="2"/>
      </rPr>
      <t>(keine Betreuung)</t>
    </r>
  </si>
  <si>
    <r>
      <t xml:space="preserve"> included in a study subject to an ethics vote
</t>
    </r>
    <r>
      <rPr>
        <sz val="8"/>
        <color theme="0" tint="-0.499984740745262"/>
        <rFont val="Arial"/>
        <family val="2"/>
      </rPr>
      <t>(Eingeschlossen in eine Studie mit Ethikvotum)</t>
    </r>
  </si>
  <si>
    <r>
      <t xml:space="preserve">Number revision operations (sum of secondary bleeding, rectal injury, endoscopic treatment of anastomosal strictures, lymphocoele drainage ifrisk of thrombosis, ureter damage)
</t>
    </r>
    <r>
      <rPr>
        <sz val="9"/>
        <color theme="0" tint="-0.499984740745262"/>
        <rFont val="Arial"/>
        <family val="2"/>
      </rPr>
      <t>(Revisions-OPs innerhalb von 90 Tagen post-op (Summe von OPs Nachblutung, Darmverletzung bzw. Endoskopische Behandlung von Anastomosenstrukturen, Lymphozelendrainage bei drohender Thrombose, Harnleiterverletzung))</t>
    </r>
  </si>
  <si>
    <r>
      <rPr>
        <sz val="9"/>
        <rFont val="Arial"/>
        <family val="2"/>
      </rPr>
      <t>Number of patients with Clavien- Dindo Grade III or IV complications within the first 6 months</t>
    </r>
    <r>
      <rPr>
        <sz val="9"/>
        <color rgb="FFFF0000"/>
        <rFont val="Arial"/>
        <family val="2"/>
      </rPr>
      <t xml:space="preserve">
</t>
    </r>
    <r>
      <rPr>
        <sz val="9"/>
        <color theme="0" tint="-0.499984740745262"/>
        <rFont val="Arial"/>
        <family val="2"/>
      </rPr>
      <t>(Primärfälle mit Komplikation Clavien-Dindo Grade III oder IV innerhalb der ersten 6 Monate nach RPE)</t>
    </r>
  </si>
  <si>
    <r>
      <t xml:space="preserve">Number of primary cases (post-therapeutic free of tumour)
</t>
    </r>
    <r>
      <rPr>
        <sz val="9"/>
        <color theme="0" tint="-0.499984740745262"/>
        <rFont val="Arial"/>
        <family val="2"/>
      </rPr>
      <t>(Anzahl Primärfälle
(posttherapeutisch tumorfrei))</t>
    </r>
  </si>
  <si>
    <r>
      <t xml:space="preserve">post-therapeutic free of tumour
</t>
    </r>
    <r>
      <rPr>
        <b/>
        <sz val="10"/>
        <color theme="0" tint="-0.499984740745262"/>
        <rFont val="Arial"/>
        <family val="2"/>
      </rPr>
      <t>(Posttherapeutisch tumorfrei)</t>
    </r>
  </si>
  <si>
    <r>
      <t xml:space="preserve">Row 9, 10, 11 and 12 are the same as row 13 but a different year:
</t>
    </r>
    <r>
      <rPr>
        <b/>
        <sz val="10"/>
        <color theme="0" tint="-0.499984740745262"/>
        <rFont val="Arial"/>
        <family val="2"/>
      </rPr>
      <t>(Zeile 9, 10, 11 und 12 werden wie Zeile 13 berechnet:)</t>
    </r>
  </si>
  <si>
    <r>
      <t xml:space="preserve">IV and IF-Cases post-therapeutic free of tumour:
</t>
    </r>
    <r>
      <rPr>
        <b/>
        <sz val="9"/>
        <color theme="0" tint="-0.499984740745262"/>
        <rFont val="Arial"/>
        <family val="2"/>
      </rPr>
      <t>(IV und IF-Fälle posttherapeutisch tumorfrei:)</t>
    </r>
  </si>
  <si>
    <r>
      <t xml:space="preserve">Population: D12
</t>
    </r>
    <r>
      <rPr>
        <b/>
        <sz val="9"/>
        <color theme="0" tint="-0.499984740745262"/>
        <rFont val="Arial"/>
        <family val="2"/>
      </rPr>
      <t>(Nenner: D12)</t>
    </r>
  </si>
  <si>
    <r>
      <t xml:space="preserve">Population: D20
</t>
    </r>
    <r>
      <rPr>
        <b/>
        <sz val="9"/>
        <color theme="0" tint="-0.499984740745262"/>
        <rFont val="Arial"/>
        <family val="2"/>
      </rPr>
      <t>(Nenner: D20)</t>
    </r>
  </si>
  <si>
    <r>
      <t xml:space="preserve">Population: D26
</t>
    </r>
    <r>
      <rPr>
        <b/>
        <sz val="9"/>
        <color theme="0" tint="-0.499984740745262"/>
        <rFont val="Arial"/>
        <family val="2"/>
      </rPr>
      <t>(Nenner: D26)</t>
    </r>
  </si>
  <si>
    <r>
      <t xml:space="preserve">Population: F13
</t>
    </r>
    <r>
      <rPr>
        <b/>
        <sz val="9"/>
        <color theme="0" tint="-0.499984740745262"/>
        <rFont val="Arial"/>
        <family val="2"/>
      </rPr>
      <t>(Nenner: F13)</t>
    </r>
  </si>
  <si>
    <r>
      <t xml:space="preserve">Population: D13
</t>
    </r>
    <r>
      <rPr>
        <b/>
        <sz val="9"/>
        <color theme="0" tint="-0.499984740745262"/>
        <rFont val="Arial"/>
        <family val="2"/>
      </rPr>
      <t>(Nenner: D13)</t>
    </r>
  </si>
  <si>
    <r>
      <t xml:space="preserve">Population: F21
</t>
    </r>
    <r>
      <rPr>
        <b/>
        <sz val="9"/>
        <color theme="0" tint="-0.499984740745262"/>
        <rFont val="Arial"/>
        <family val="2"/>
      </rPr>
      <t>(Nenner: F21)</t>
    </r>
  </si>
  <si>
    <r>
      <t xml:space="preserve">Population: D21
</t>
    </r>
    <r>
      <rPr>
        <b/>
        <sz val="9"/>
        <color theme="0" tint="-0.499984740745262"/>
        <rFont val="Arial"/>
        <family val="2"/>
      </rPr>
      <t>(Nenner: D21)</t>
    </r>
  </si>
  <si>
    <r>
      <t xml:space="preserve">Population: D27
</t>
    </r>
    <r>
      <rPr>
        <b/>
        <sz val="9"/>
        <color theme="0" tint="-0.499984740745262"/>
        <rFont val="Arial"/>
        <family val="2"/>
      </rPr>
      <t>(Nenner: D27)</t>
    </r>
  </si>
  <si>
    <r>
      <t xml:space="preserve">Distribution of primary cases with locally confined prostate carcinoma - low risk
</t>
    </r>
    <r>
      <rPr>
        <sz val="11"/>
        <color theme="0" tint="-0.499984740745262"/>
        <rFont val="Arial"/>
        <family val="2"/>
      </rPr>
      <t>Aufteilung Primärfälle mit lokal begrenztem Prostatakarzinom - niedriges Risiko</t>
    </r>
  </si>
  <si>
    <r>
      <t xml:space="preserve">Distribution of primary cases with locally confined prostate carcinoma - medium risk
</t>
    </r>
    <r>
      <rPr>
        <sz val="11"/>
        <color theme="0" tint="-0.499984740745262"/>
        <rFont val="Arial"/>
        <family val="2"/>
      </rPr>
      <t>Aufteilung Primärfälle mit lokal begrenztem Prostatakarzinom - mittleres Risiko</t>
    </r>
  </si>
  <si>
    <r>
      <t xml:space="preserve">Distribution of primary cases with locally confined prostate carcinoma - high risk
</t>
    </r>
    <r>
      <rPr>
        <sz val="11"/>
        <color theme="0" tint="-0.499984740745262"/>
        <rFont val="Arial"/>
        <family val="2"/>
      </rPr>
      <t>Aufteilung Primärfälle mit lokal begrenztem Prostatakarzinom - hohes Risiko</t>
    </r>
  </si>
  <si>
    <r>
      <t xml:space="preserve">postoperative complications following radical prostatectomy
</t>
    </r>
    <r>
      <rPr>
        <sz val="11"/>
        <color theme="0" tint="-0.499984740745262"/>
        <rFont val="Arial"/>
        <family val="2"/>
      </rPr>
      <t>Postoperative Komplikationen nach Radikaler Prostatektomie (Vorkennzahlenjahr)</t>
    </r>
  </si>
  <si>
    <r>
      <t xml:space="preserve">Calculation of the pre-therapeutic DKG questionnaires matrix (ICIQ and IIEF) for the primary cases 2015
</t>
    </r>
    <r>
      <rPr>
        <sz val="11"/>
        <color theme="0" tint="-0.499984740745262"/>
        <rFont val="Arial"/>
        <family val="2"/>
      </rPr>
      <t>Berechnung der prätherapeutischen DKG Fragebogen matrix für die Primärfälle 2015 (ICIQ  und IIEF)</t>
    </r>
  </si>
  <si>
    <r>
      <t xml:space="preserve">Datafields
</t>
    </r>
    <r>
      <rPr>
        <b/>
        <sz val="10"/>
        <color theme="0" tint="-0.499984740745262"/>
        <rFont val="Arial"/>
        <family val="2"/>
      </rPr>
      <t>(Datenfeld)</t>
    </r>
  </si>
  <si>
    <r>
      <t xml:space="preserve">Categories
</t>
    </r>
    <r>
      <rPr>
        <b/>
        <sz val="10"/>
        <color theme="0" tint="-0.499984740745262"/>
        <rFont val="Arial"/>
        <family val="2"/>
      </rPr>
      <t>(Kategorie)</t>
    </r>
  </si>
  <si>
    <r>
      <t xml:space="preserve">Values
</t>
    </r>
    <r>
      <rPr>
        <b/>
        <sz val="10"/>
        <color theme="0" tint="-0.499984740745262"/>
        <rFont val="Arial"/>
        <family val="2"/>
      </rPr>
      <t>(Benötigte Ausprägungen)</t>
    </r>
  </si>
  <si>
    <r>
      <t xml:space="preserve">Possible values
</t>
    </r>
    <r>
      <rPr>
        <b/>
        <sz val="10"/>
        <color theme="0" tint="-0.499984740745262"/>
        <rFont val="Arial"/>
        <family val="2"/>
      </rPr>
      <t>(Mögliche Ausprägungen)</t>
    </r>
  </si>
  <si>
    <r>
      <t xml:space="preserve">Label/Key
</t>
    </r>
    <r>
      <rPr>
        <b/>
        <sz val="10"/>
        <color theme="0" tint="-0.499984740745262"/>
        <rFont val="Arial"/>
        <family val="2"/>
      </rPr>
      <t>(Label)</t>
    </r>
  </si>
  <si>
    <r>
      <t xml:space="preserve">Error message (german)
</t>
    </r>
    <r>
      <rPr>
        <b/>
        <sz val="10"/>
        <color theme="0" tint="-0.499984740745262"/>
        <rFont val="Arial"/>
        <family val="2"/>
      </rPr>
      <t>(Meldung (deutsch))</t>
    </r>
  </si>
  <si>
    <r>
      <t xml:space="preserve">Error message (english)
</t>
    </r>
    <r>
      <rPr>
        <b/>
        <sz val="10"/>
        <color theme="0" tint="-0.499984740745262"/>
        <rFont val="Arial"/>
        <family val="2"/>
      </rPr>
      <t>(Meldung (englisch))</t>
    </r>
  </si>
  <si>
    <r>
      <t xml:space="preserve">Valid for
</t>
    </r>
    <r>
      <rPr>
        <b/>
        <sz val="10"/>
        <color theme="0" tint="-0.499984740745262"/>
        <rFont val="Arial"/>
        <family val="2"/>
      </rPr>
      <t>(Gültig für)</t>
    </r>
  </si>
  <si>
    <r>
      <t xml:space="preserve">Calculation
</t>
    </r>
    <r>
      <rPr>
        <sz val="9"/>
        <color theme="0" tint="-0.499984740745262"/>
        <rFont val="Arial"/>
        <family val="2"/>
      </rPr>
      <t>(Berechnung)</t>
    </r>
  </si>
  <si>
    <t>2015-mm-dd</t>
  </si>
  <si>
    <t>Invalid value</t>
  </si>
  <si>
    <r>
      <rPr>
        <sz val="11"/>
        <color indexed="8"/>
        <rFont val="Arial"/>
        <family val="2"/>
      </rPr>
      <t>OncoBox Prostate</t>
    </r>
    <r>
      <rPr>
        <b/>
        <sz val="11"/>
        <color indexed="8"/>
        <rFont val="Arial"/>
        <family val="2"/>
      </rPr>
      <t xml:space="preserve">
Datafields 
</t>
    </r>
    <r>
      <rPr>
        <b/>
        <sz val="11"/>
        <color theme="0" tint="-0.499984740745262"/>
        <rFont val="Arial"/>
        <family val="2"/>
      </rPr>
      <t>(Datenfelder)</t>
    </r>
  </si>
  <si>
    <r>
      <rPr>
        <sz val="11"/>
        <color theme="1"/>
        <rFont val="Arial"/>
        <family val="2"/>
      </rPr>
      <t xml:space="preserve">OncoBox Prostata / </t>
    </r>
    <r>
      <rPr>
        <sz val="11"/>
        <color theme="0" tint="-0.499984740745262"/>
        <rFont val="Arial"/>
        <family val="2"/>
      </rPr>
      <t>OncoBox Prostate</t>
    </r>
    <r>
      <rPr>
        <b/>
        <sz val="11"/>
        <color theme="1"/>
        <rFont val="Arial"/>
        <family val="2"/>
      </rPr>
      <t xml:space="preserve">
Content 
</t>
    </r>
    <r>
      <rPr>
        <b/>
        <sz val="11"/>
        <color theme="0" tint="-0.499984740745262"/>
        <rFont val="Arial"/>
        <family val="2"/>
      </rPr>
      <t>(Inhaltsverzeichnis)</t>
    </r>
  </si>
  <si>
    <r>
      <t xml:space="preserve">2. Categorization of primary cases
</t>
    </r>
    <r>
      <rPr>
        <b/>
        <sz val="10"/>
        <color theme="0" tint="-0.499984740745262"/>
        <rFont val="Arial"/>
        <family val="2"/>
      </rPr>
      <t>(2. Kategorisierung der Primärfälle)</t>
    </r>
  </si>
  <si>
    <r>
      <t xml:space="preserve">Category
</t>
    </r>
    <r>
      <rPr>
        <b/>
        <sz val="10"/>
        <color theme="0" tint="-0.499984740745262"/>
        <rFont val="Arial"/>
        <family val="2"/>
      </rPr>
      <t>(Kategorie)</t>
    </r>
  </si>
  <si>
    <r>
      <rPr>
        <b/>
        <sz val="9"/>
        <color theme="1"/>
        <rFont val="Arial"/>
        <family val="2"/>
      </rPr>
      <t>C:</t>
    </r>
    <r>
      <rPr>
        <sz val="9"/>
        <color theme="1"/>
        <rFont val="Arial"/>
        <family val="2"/>
      </rPr>
      <t xml:space="preserve"> </t>
    </r>
    <r>
      <rPr>
        <sz val="8"/>
        <color theme="1"/>
        <rFont val="Arial"/>
        <family val="2"/>
      </rPr>
      <t>Case is deceased without prior relaps/recurrence</t>
    </r>
    <r>
      <rPr>
        <sz val="9"/>
        <color theme="1"/>
        <rFont val="Arial"/>
        <family val="2"/>
      </rPr>
      <t xml:space="preserve">
</t>
    </r>
    <r>
      <rPr>
        <sz val="9"/>
        <color theme="8" tint="-0.499984740745262"/>
        <rFont val="Arial"/>
        <family val="2"/>
      </rPr>
      <t>(</t>
    </r>
    <r>
      <rPr>
        <sz val="8"/>
        <color theme="8" tint="-0.499984740745262"/>
        <rFont val="Arial"/>
        <family val="2"/>
      </rPr>
      <t>Fall verstorben ohne vorangegangenes Wiedererkrankungsereignis)</t>
    </r>
  </si>
  <si>
    <t>dd.mm.jjjj</t>
  </si>
  <si>
    <t>TX - T4d, NX - N3c, Mx - M1</t>
  </si>
  <si>
    <r>
      <t xml:space="preserve">Fall
Postoperative Histologie 
</t>
    </r>
    <r>
      <rPr>
        <b/>
        <sz val="8"/>
        <rFont val="Arial"/>
        <family val="2"/>
      </rPr>
      <t>pathologisches TNM - pT</t>
    </r>
    <r>
      <rPr>
        <sz val="8"/>
        <rFont val="Arial"/>
        <family val="2"/>
      </rPr>
      <t xml:space="preserve"> 
------------
Fall
Postoperative Histologie 
</t>
    </r>
    <r>
      <rPr>
        <b/>
        <sz val="8"/>
        <rFont val="Arial"/>
        <family val="2"/>
      </rPr>
      <t xml:space="preserve">pathologisches TNM - pN
--------
</t>
    </r>
    <r>
      <rPr>
        <sz val="8"/>
        <rFont val="Arial"/>
        <family val="2"/>
      </rPr>
      <t xml:space="preserve">Fall
Postoperative Histologie </t>
    </r>
    <r>
      <rPr>
        <b/>
        <sz val="8"/>
        <rFont val="Arial"/>
        <family val="2"/>
      </rPr>
      <t xml:space="preserve">
pathologisches TNM - pM</t>
    </r>
  </si>
  <si>
    <t>RX | R0 | R1 | R2</t>
  </si>
  <si>
    <t>RX = RX
R0 = R0
R1 = R1
R2 = R2</t>
  </si>
  <si>
    <r>
      <t xml:space="preserve">Fall
Fallinformationen
</t>
    </r>
    <r>
      <rPr>
        <b/>
        <sz val="8"/>
        <rFont val="Arial"/>
        <family val="2"/>
      </rPr>
      <t>Fall-ID; Fallnummer</t>
    </r>
  </si>
  <si>
    <t>Todesdatum
(date of death)</t>
  </si>
  <si>
    <r>
      <t xml:space="preserve">all possible values
</t>
    </r>
    <r>
      <rPr>
        <b/>
        <sz val="10"/>
        <color theme="0" tint="-0.499984740745262"/>
        <rFont val="Arial"/>
        <family val="2"/>
      </rPr>
      <t>(Mögliche Ausprägungen)</t>
    </r>
  </si>
  <si>
    <r>
      <t xml:space="preserve">basic information
</t>
    </r>
    <r>
      <rPr>
        <b/>
        <sz val="10"/>
        <color theme="0" tint="-0.499984740745262"/>
        <rFont val="Arial"/>
        <family val="2"/>
      </rPr>
      <t>(Stammdaten)</t>
    </r>
  </si>
  <si>
    <r>
      <t xml:space="preserve">data field
</t>
    </r>
    <r>
      <rPr>
        <b/>
        <sz val="10"/>
        <color theme="0" tint="-0.499984740745262"/>
        <rFont val="Arial"/>
        <family val="2"/>
      </rPr>
      <t>(Feld)</t>
    </r>
  </si>
  <si>
    <r>
      <t xml:space="preserve">values
</t>
    </r>
    <r>
      <rPr>
        <b/>
        <sz val="10"/>
        <color theme="0" tint="-0.499984740745262"/>
        <rFont val="Arial"/>
        <family val="2"/>
      </rPr>
      <t>(Ausprägungen)</t>
    </r>
  </si>
  <si>
    <r>
      <t xml:space="preserve">date of diagnosis
</t>
    </r>
    <r>
      <rPr>
        <sz val="10"/>
        <color theme="0" tint="-0.499984740745262"/>
        <rFont val="Arial"/>
        <family val="2"/>
      </rPr>
      <t>(Datum Diaganose)</t>
    </r>
  </si>
  <si>
    <r>
      <t xml:space="preserve">case category
</t>
    </r>
    <r>
      <rPr>
        <sz val="10"/>
        <color theme="0" tint="-0.499984740745262"/>
        <rFont val="Arial"/>
        <family val="2"/>
      </rPr>
      <t>(Fallart)</t>
    </r>
  </si>
  <si>
    <r>
      <t xml:space="preserve">case ID
</t>
    </r>
    <r>
      <rPr>
        <sz val="10"/>
        <color theme="0" tint="-0.499984740745262"/>
        <rFont val="Arial"/>
        <family val="2"/>
      </rPr>
      <t>(Fallnummer)</t>
    </r>
  </si>
  <si>
    <r>
      <t xml:space="preserve">patient ID
</t>
    </r>
    <r>
      <rPr>
        <sz val="10"/>
        <color theme="0" tint="-0.499984740745262"/>
        <rFont val="Arial"/>
        <family val="2"/>
      </rPr>
      <t>(Patienten ID)</t>
    </r>
  </si>
  <si>
    <r>
      <t>no restrictions</t>
    </r>
    <r>
      <rPr>
        <sz val="10"/>
        <color theme="0" tint="-0.499984740745262"/>
        <rFont val="Arial"/>
        <family val="2"/>
      </rPr>
      <t xml:space="preserve"> (keine Einschränkungen)</t>
    </r>
  </si>
  <si>
    <r>
      <t xml:space="preserve">no restrictions </t>
    </r>
    <r>
      <rPr>
        <sz val="10"/>
        <color theme="0" tint="-0.499984740745262"/>
        <rFont val="Arial"/>
        <family val="2"/>
      </rPr>
      <t>(keine Einschränkungen)</t>
    </r>
  </si>
  <si>
    <r>
      <t xml:space="preserve">yes </t>
    </r>
    <r>
      <rPr>
        <sz val="10"/>
        <color theme="0" tint="-0.499984740745262"/>
        <rFont val="Arial"/>
        <family val="2"/>
      </rPr>
      <t>(Ja)</t>
    </r>
    <r>
      <rPr>
        <sz val="10"/>
        <rFont val="Arial"/>
        <family val="2"/>
      </rPr>
      <t xml:space="preserve"> | no </t>
    </r>
    <r>
      <rPr>
        <sz val="10"/>
        <color theme="0" tint="-0.499984740745262"/>
        <rFont val="Arial"/>
        <family val="2"/>
      </rPr>
      <t>(Nein)</t>
    </r>
  </si>
  <si>
    <r>
      <t xml:space="preserve">date of birth
</t>
    </r>
    <r>
      <rPr>
        <sz val="10"/>
        <color theme="0" tint="-0.499984740745262"/>
        <rFont val="Arial"/>
        <family val="2"/>
      </rPr>
      <t>(Geburtsdatum)</t>
    </r>
  </si>
  <si>
    <r>
      <t xml:space="preserve">non-interventional </t>
    </r>
    <r>
      <rPr>
        <sz val="10"/>
        <color theme="0" tint="-0.499984740745262"/>
        <rFont val="Arial"/>
        <family val="2"/>
      </rPr>
      <t xml:space="preserve">(nicht interventionell) </t>
    </r>
    <r>
      <rPr>
        <sz val="10"/>
        <rFont val="Arial"/>
        <family val="2"/>
      </rPr>
      <t xml:space="preserve">| interventional </t>
    </r>
    <r>
      <rPr>
        <sz val="10"/>
        <color theme="0" tint="-0.499984740745262"/>
        <rFont val="Arial"/>
        <family val="2"/>
      </rPr>
      <t>(interventionell)</t>
    </r>
    <r>
      <rPr>
        <sz val="10"/>
        <rFont val="Arial"/>
        <family val="2"/>
      </rPr>
      <t xml:space="preserve"> | incidential finding</t>
    </r>
    <r>
      <rPr>
        <sz val="10"/>
        <color theme="0" tint="-0.499984740745262"/>
        <rFont val="Arial"/>
        <family val="2"/>
      </rPr>
      <t xml:space="preserve"> (Zufallsbefund)</t>
    </r>
    <r>
      <rPr>
        <sz val="10"/>
        <rFont val="Arial"/>
        <family val="2"/>
      </rPr>
      <t xml:space="preserve"> |  recurrence </t>
    </r>
    <r>
      <rPr>
        <sz val="10"/>
        <color theme="0" tint="-0.499984740745262"/>
        <rFont val="Arial"/>
        <family val="2"/>
      </rPr>
      <t>(Rezidiv)</t>
    </r>
    <r>
      <rPr>
        <sz val="10"/>
        <rFont val="Arial"/>
        <family val="2"/>
      </rPr>
      <t xml:space="preserve"> | distant metastasis </t>
    </r>
    <r>
      <rPr>
        <sz val="10"/>
        <color theme="0" tint="-0.499984740745262"/>
        <rFont val="Arial"/>
        <family val="2"/>
      </rPr>
      <t>(Fernmetastase)</t>
    </r>
  </si>
  <si>
    <t>case category (sheet categories)</t>
  </si>
  <si>
    <r>
      <t xml:space="preserve">consent study
</t>
    </r>
    <r>
      <rPr>
        <sz val="10"/>
        <color theme="0" tint="-0.499984740745262"/>
        <rFont val="Arial"/>
        <family val="2"/>
      </rPr>
      <t>(Einwilligung Befragung)</t>
    </r>
  </si>
  <si>
    <r>
      <t xml:space="preserve">yes </t>
    </r>
    <r>
      <rPr>
        <sz val="9"/>
        <color theme="0" tint="-0.499984740745262"/>
        <rFont val="Arial"/>
        <family val="2"/>
      </rPr>
      <t>(Ja)</t>
    </r>
    <r>
      <rPr>
        <sz val="9"/>
        <rFont val="Arial"/>
        <family val="2"/>
      </rPr>
      <t xml:space="preserve"> =  Y
no </t>
    </r>
    <r>
      <rPr>
        <sz val="9"/>
        <color theme="0" tint="-0.499984740745262"/>
        <rFont val="Arial"/>
        <family val="2"/>
      </rPr>
      <t xml:space="preserve">(Nein) </t>
    </r>
    <r>
      <rPr>
        <sz val="9"/>
        <rFont val="Arial"/>
        <family val="2"/>
      </rPr>
      <t>= N</t>
    </r>
  </si>
  <si>
    <r>
      <t xml:space="preserve">pre-therapeutic TNM
</t>
    </r>
    <r>
      <rPr>
        <sz val="10"/>
        <color theme="0" tint="-0.499984740745262"/>
        <rFont val="Arial"/>
        <family val="2"/>
      </rPr>
      <t>(prätherapeutisches TNM)</t>
    </r>
  </si>
  <si>
    <r>
      <t xml:space="preserve">PSA-Value
</t>
    </r>
    <r>
      <rPr>
        <sz val="10"/>
        <color theme="0" tint="-0.499984740745262"/>
        <rFont val="Arial"/>
        <family val="2"/>
      </rPr>
      <t>(PSA-Wert)</t>
    </r>
  </si>
  <si>
    <t>XX,XX ng/ml</t>
  </si>
  <si>
    <r>
      <t xml:space="preserve">Case
Diagnosis
</t>
    </r>
    <r>
      <rPr>
        <b/>
        <sz val="8"/>
        <rFont val="Arial"/>
        <family val="2"/>
      </rPr>
      <t xml:space="preserve">Clinical stage cT-category
---------
</t>
    </r>
    <r>
      <rPr>
        <sz val="8"/>
        <rFont val="Arial"/>
        <family val="2"/>
      </rPr>
      <t xml:space="preserve">Case
Diagnosis
</t>
    </r>
    <r>
      <rPr>
        <b/>
        <sz val="8"/>
        <rFont val="Arial"/>
        <family val="2"/>
      </rPr>
      <t xml:space="preserve">Clinical stage cN-category
---------
</t>
    </r>
    <r>
      <rPr>
        <sz val="8"/>
        <rFont val="Arial"/>
        <family val="2"/>
      </rPr>
      <t xml:space="preserve">Case
Diagnosis
</t>
    </r>
    <r>
      <rPr>
        <b/>
        <sz val="8"/>
        <rFont val="Arial"/>
        <family val="2"/>
      </rPr>
      <t>Clinical stage cM-category</t>
    </r>
  </si>
  <si>
    <t xml:space="preserve"> = T-stage , N-stage , M-stage</t>
  </si>
  <si>
    <t>= XX,XX</t>
  </si>
  <si>
    <r>
      <t xml:space="preserve">date of surgery
</t>
    </r>
    <r>
      <rPr>
        <sz val="10"/>
        <color theme="0" tint="-0.499984740745262"/>
        <rFont val="Arial"/>
        <family val="2"/>
      </rPr>
      <t>(Operationsdatum)</t>
    </r>
  </si>
  <si>
    <r>
      <t xml:space="preserve">type of surgery
</t>
    </r>
    <r>
      <rPr>
        <sz val="10"/>
        <color theme="0" tint="-0.499984740745262"/>
        <rFont val="Arial"/>
        <family val="2"/>
      </rPr>
      <t>(Operationsart)</t>
    </r>
  </si>
  <si>
    <r>
      <t xml:space="preserve">diagnosis
</t>
    </r>
    <r>
      <rPr>
        <b/>
        <sz val="10"/>
        <color theme="0" tint="-0.499984740745262"/>
        <rFont val="Arial"/>
        <family val="2"/>
      </rPr>
      <t>(Diagnose)</t>
    </r>
  </si>
  <si>
    <r>
      <t xml:space="preserve">patient under observation
</t>
    </r>
    <r>
      <rPr>
        <b/>
        <sz val="10"/>
        <color theme="0" tint="-0.499984740745262"/>
        <rFont val="Arial"/>
        <family val="2"/>
      </rPr>
      <t>(Patient unter Beobachtung)</t>
    </r>
  </si>
  <si>
    <r>
      <t xml:space="preserve">surgery
</t>
    </r>
    <r>
      <rPr>
        <b/>
        <sz val="10"/>
        <color theme="0" tint="-0.499984740745262"/>
        <rFont val="Arial"/>
        <family val="2"/>
      </rPr>
      <t>(Operation)</t>
    </r>
  </si>
  <si>
    <t>Watchful Waiting</t>
  </si>
  <si>
    <r>
      <t xml:space="preserve">resection margin
</t>
    </r>
    <r>
      <rPr>
        <sz val="10"/>
        <color theme="0" tint="-0.499984740745262"/>
        <rFont val="Arial"/>
        <family val="2"/>
      </rPr>
      <t>(Resektionsrand)</t>
    </r>
  </si>
  <si>
    <r>
      <t xml:space="preserve">revision surgery
</t>
    </r>
    <r>
      <rPr>
        <sz val="10"/>
        <color theme="0" tint="-0.499984740745262"/>
        <rFont val="Arial"/>
        <family val="2"/>
      </rPr>
      <t>(Revisionsoperation)</t>
    </r>
  </si>
  <si>
    <r>
      <t xml:space="preserve">pathological TNM
</t>
    </r>
    <r>
      <rPr>
        <sz val="10"/>
        <color theme="0" tint="-0.499984740745262"/>
        <rFont val="Arial"/>
        <family val="2"/>
      </rPr>
      <t>(pathologisches TNM)</t>
    </r>
  </si>
  <si>
    <r>
      <t xml:space="preserve">complication - Clavien Dindo
</t>
    </r>
    <r>
      <rPr>
        <sz val="10"/>
        <color theme="0" tint="-0.499984740745262"/>
        <rFont val="Arial"/>
        <family val="2"/>
      </rPr>
      <t>(Komplikation nach Clavien Dindo)</t>
    </r>
  </si>
  <si>
    <t xml:space="preserve"> = date of surgery (Operationsdatum)</t>
  </si>
  <si>
    <r>
      <t xml:space="preserve">radical prostatectomy </t>
    </r>
    <r>
      <rPr>
        <sz val="10"/>
        <color theme="0" tint="-0.499984740745262"/>
        <rFont val="Arial"/>
        <family val="2"/>
      </rPr>
      <t>(Radikale Prostatektomie)</t>
    </r>
    <r>
      <rPr>
        <sz val="10"/>
        <rFont val="Arial"/>
        <family val="2"/>
      </rPr>
      <t xml:space="preserve"> | radical cystectomy </t>
    </r>
    <r>
      <rPr>
        <sz val="10"/>
        <color theme="0" tint="-0.499984740745262"/>
        <rFont val="Arial"/>
        <family val="2"/>
      </rPr>
      <t>(Radikale Zystoprostatektomie)</t>
    </r>
  </si>
  <si>
    <r>
      <t xml:space="preserve">radical prostatectomy </t>
    </r>
    <r>
      <rPr>
        <sz val="10"/>
        <color theme="0" tint="-0.499984740745262"/>
        <rFont val="Arial"/>
        <family val="2"/>
      </rPr>
      <t>(Radikale Prostatektomie)</t>
    </r>
    <r>
      <rPr>
        <sz val="10"/>
        <rFont val="Arial"/>
        <family val="2"/>
      </rPr>
      <t xml:space="preserve"> = RPE
radical cystectomy </t>
    </r>
    <r>
      <rPr>
        <sz val="10"/>
        <color theme="0" tint="-0.499984740745262"/>
        <rFont val="Arial"/>
        <family val="2"/>
      </rPr>
      <t xml:space="preserve">(Radikale Zystoprostatektomie) </t>
    </r>
    <r>
      <rPr>
        <sz val="10"/>
        <rFont val="Arial"/>
        <family val="2"/>
      </rPr>
      <t>= RZE</t>
    </r>
  </si>
  <si>
    <r>
      <t xml:space="preserve">yes </t>
    </r>
    <r>
      <rPr>
        <sz val="9"/>
        <color theme="0" tint="-0.499984740745262"/>
        <rFont val="Arial"/>
        <family val="2"/>
      </rPr>
      <t>(Ja)</t>
    </r>
    <r>
      <rPr>
        <sz val="9"/>
        <rFont val="Arial"/>
        <family val="2"/>
      </rPr>
      <t xml:space="preserve"> = Y
no </t>
    </r>
    <r>
      <rPr>
        <sz val="9"/>
        <color theme="0" tint="-0.499984740745262"/>
        <rFont val="Arial"/>
        <family val="2"/>
      </rPr>
      <t xml:space="preserve">(Nein) </t>
    </r>
    <r>
      <rPr>
        <sz val="9"/>
        <rFont val="Arial"/>
        <family val="2"/>
      </rPr>
      <t>= N</t>
    </r>
  </si>
  <si>
    <r>
      <t xml:space="preserve">no complication </t>
    </r>
    <r>
      <rPr>
        <sz val="10"/>
        <color theme="0" tint="-0.499984740745262"/>
        <rFont val="Arial"/>
        <family val="2"/>
      </rPr>
      <t>(keine Komplikation)</t>
    </r>
    <r>
      <rPr>
        <sz val="10"/>
        <rFont val="Arial"/>
        <family val="2"/>
      </rPr>
      <t xml:space="preserve"> | I | II | III | IV | V | III/IV unspecific </t>
    </r>
    <r>
      <rPr>
        <sz val="10"/>
        <color theme="0" tint="-0.499984740745262"/>
        <rFont val="Arial"/>
        <family val="2"/>
      </rPr>
      <t>(III/IV unspezifisch)</t>
    </r>
  </si>
  <si>
    <r>
      <t xml:space="preserve">no complication </t>
    </r>
    <r>
      <rPr>
        <sz val="10"/>
        <color theme="0" tint="-0.499984740745262"/>
        <rFont val="Arial"/>
        <family val="2"/>
      </rPr>
      <t>(keine Komplikation)</t>
    </r>
    <r>
      <rPr>
        <sz val="10"/>
        <rFont val="Arial"/>
        <family val="2"/>
      </rPr>
      <t xml:space="preserve"> = 0
I = I 
II = II
III = III | IIIa | IIIb 
IV = IV | IVa | IVb
V = V
III/IV unspecific </t>
    </r>
    <r>
      <rPr>
        <sz val="10"/>
        <color theme="0" tint="-0.499984740745262"/>
        <rFont val="Arial"/>
        <family val="2"/>
      </rPr>
      <t>(III/IV unspezifisch)</t>
    </r>
    <r>
      <rPr>
        <sz val="10"/>
        <rFont val="Arial"/>
        <family val="2"/>
      </rPr>
      <t xml:space="preserve"> = III/IV unspecific </t>
    </r>
  </si>
  <si>
    <r>
      <t xml:space="preserve">radiotherpay
</t>
    </r>
    <r>
      <rPr>
        <sz val="10"/>
        <color theme="0" tint="-0.499984740745262"/>
        <rFont val="Arial"/>
        <family val="2"/>
      </rPr>
      <t>(Strahlentherapie)</t>
    </r>
  </si>
  <si>
    <r>
      <t xml:space="preserve">other local treatment
</t>
    </r>
    <r>
      <rPr>
        <sz val="10"/>
        <color theme="0" tint="-0.499984740745262"/>
        <rFont val="Arial"/>
        <family val="2"/>
      </rPr>
      <t>(andere lokale Therapie)</t>
    </r>
  </si>
  <si>
    <r>
      <t xml:space="preserve">other treatment
</t>
    </r>
    <r>
      <rPr>
        <sz val="10"/>
        <color theme="0" tint="-0.499984740745262"/>
        <rFont val="Arial"/>
        <family val="2"/>
      </rPr>
      <t>(andere Therapie)</t>
    </r>
  </si>
  <si>
    <r>
      <t xml:space="preserve">Case
Radiotherapy
</t>
    </r>
    <r>
      <rPr>
        <b/>
        <sz val="8"/>
        <rFont val="Arial"/>
        <family val="2"/>
      </rPr>
      <t xml:space="preserve">Type
-------------
Time
-------------
Initiation
</t>
    </r>
  </si>
  <si>
    <r>
      <t xml:space="preserve">Case
Treatment
</t>
    </r>
    <r>
      <rPr>
        <b/>
        <sz val="8"/>
        <rFont val="Arial"/>
        <family val="2"/>
      </rPr>
      <t>Type
-------------
Time
-------------
Initiation</t>
    </r>
  </si>
  <si>
    <r>
      <t xml:space="preserve">Case
Follow-Up
</t>
    </r>
    <r>
      <rPr>
        <b/>
        <sz val="8"/>
        <color indexed="8"/>
        <rFont val="Arial"/>
        <family val="2"/>
      </rPr>
      <t>Date local recurrence</t>
    </r>
    <r>
      <rPr>
        <sz val="8"/>
        <color indexed="8"/>
        <rFont val="Arial"/>
        <family val="2"/>
      </rPr>
      <t xml:space="preserve">
-------------
Case
Follow-Up
</t>
    </r>
    <r>
      <rPr>
        <b/>
        <sz val="8"/>
        <color indexed="8"/>
        <rFont val="Arial"/>
        <family val="2"/>
      </rPr>
      <t>Local recurrence</t>
    </r>
    <r>
      <rPr>
        <sz val="8"/>
        <color indexed="8"/>
        <rFont val="Arial"/>
        <family val="2"/>
      </rPr>
      <t xml:space="preserve">
</t>
    </r>
  </si>
  <si>
    <t>dd.mm.jjjj = dd.mm.jjjj | R
empty = empty | N/U</t>
  </si>
  <si>
    <r>
      <t xml:space="preserve">Biochemical recurrence
</t>
    </r>
    <r>
      <rPr>
        <sz val="10"/>
        <color theme="0" tint="-0.499984740745262"/>
        <rFont val="Arial"/>
        <family val="2"/>
      </rPr>
      <t>(Biochemisches Rezidiv)</t>
    </r>
  </si>
  <si>
    <r>
      <t xml:space="preserve">local recurrence
</t>
    </r>
    <r>
      <rPr>
        <sz val="10"/>
        <color theme="0" tint="-0.499984740745262"/>
        <rFont val="Arial"/>
        <family val="2"/>
      </rPr>
      <t>(Lokalrezidiv)</t>
    </r>
  </si>
  <si>
    <r>
      <t xml:space="preserve">Case
Follow-Up
</t>
    </r>
    <r>
      <rPr>
        <b/>
        <sz val="8"/>
        <color indexed="8"/>
        <rFont val="Arial"/>
        <family val="2"/>
      </rPr>
      <t>Date biochemical recurrence identified</t>
    </r>
    <r>
      <rPr>
        <sz val="8"/>
        <color indexed="8"/>
        <rFont val="Arial"/>
        <family val="2"/>
      </rPr>
      <t xml:space="preserve">
----------------
Case
Follow-Up
</t>
    </r>
    <r>
      <rPr>
        <b/>
        <sz val="8"/>
        <color indexed="8"/>
        <rFont val="Arial"/>
        <family val="2"/>
      </rPr>
      <t>Biochemical recurrence</t>
    </r>
    <r>
      <rPr>
        <sz val="8"/>
        <color indexed="8"/>
        <rFont val="Arial"/>
        <family val="2"/>
      </rPr>
      <t xml:space="preserve">
</t>
    </r>
  </si>
  <si>
    <t>dd.mm.jjjj = dd.mm.jjjj | Y
empty = empty | N/U</t>
  </si>
  <si>
    <r>
      <t xml:space="preserve">metastasis
</t>
    </r>
    <r>
      <rPr>
        <sz val="10"/>
        <color theme="0" tint="-0.499984740745262"/>
        <rFont val="Arial"/>
        <family val="2"/>
      </rPr>
      <t>(Fernmetastasen)</t>
    </r>
  </si>
  <si>
    <r>
      <t xml:space="preserve">follow up
</t>
    </r>
    <r>
      <rPr>
        <b/>
        <sz val="10"/>
        <color theme="0" tint="-0.499984740745262"/>
        <rFont val="Arial"/>
        <family val="2"/>
      </rPr>
      <t>(Follow-Up)</t>
    </r>
  </si>
  <si>
    <r>
      <t xml:space="preserve">Case
Follow-Up
</t>
    </r>
    <r>
      <rPr>
        <b/>
        <sz val="8"/>
        <rFont val="Arial"/>
        <family val="2"/>
      </rPr>
      <t>Date metastasis identified</t>
    </r>
    <r>
      <rPr>
        <sz val="8"/>
        <rFont val="Arial"/>
        <family val="2"/>
      </rPr>
      <t xml:space="preserve">
------------------
Case
Follow-Up
</t>
    </r>
    <r>
      <rPr>
        <b/>
        <sz val="8"/>
        <rFont val="Arial"/>
        <family val="2"/>
      </rPr>
      <t>Metastasis</t>
    </r>
  </si>
  <si>
    <t>dd.mm.jjjj = dd.mm.jjjj | R/M
empty = empty | N/U</t>
  </si>
  <si>
    <r>
      <t xml:space="preserve">dd.mm.jjjj = date of first follow up with secondary tumour  =  Y
</t>
    </r>
    <r>
      <rPr>
        <sz val="9"/>
        <color theme="0" tint="-0.499984740745262"/>
        <rFont val="Arial"/>
        <family val="2"/>
      </rPr>
      <t>(Datum der ersten Meldung mit Zweittumor = Y)</t>
    </r>
  </si>
  <si>
    <r>
      <t xml:space="preserve">Zweittumor
</t>
    </r>
    <r>
      <rPr>
        <sz val="10"/>
        <color theme="0" tint="-0.499984740745262"/>
        <rFont val="Arial"/>
        <family val="2"/>
      </rPr>
      <t>(secondary tumour)</t>
    </r>
  </si>
  <si>
    <r>
      <t>dd.mm.jjjj | empty</t>
    </r>
    <r>
      <rPr>
        <sz val="10"/>
        <color theme="0" tint="-0.499984740745262"/>
        <rFont val="Arial"/>
        <family val="2"/>
      </rPr>
      <t xml:space="preserve"> (leer)</t>
    </r>
  </si>
  <si>
    <r>
      <t xml:space="preserve">dd.mm.jjjj | empty </t>
    </r>
    <r>
      <rPr>
        <sz val="10"/>
        <color theme="0" tint="-0.499984740745262"/>
        <rFont val="Arial"/>
        <family val="2"/>
      </rPr>
      <t>(leer)</t>
    </r>
  </si>
  <si>
    <r>
      <t xml:space="preserve"> = date of death </t>
    </r>
    <r>
      <rPr>
        <sz val="9"/>
        <color theme="0" tint="-0.499984740745262"/>
        <rFont val="Arial"/>
        <family val="2"/>
      </rPr>
      <t>(Sterbedatum)</t>
    </r>
  </si>
  <si>
    <r>
      <t xml:space="preserve">yes = AS
no </t>
    </r>
    <r>
      <rPr>
        <sz val="10"/>
        <rFont val="Calibri"/>
        <family val="2"/>
      </rPr>
      <t>≠</t>
    </r>
    <r>
      <rPr>
        <sz val="9"/>
        <rFont val="Arial"/>
        <family val="2"/>
      </rPr>
      <t xml:space="preserve"> AS</t>
    </r>
  </si>
  <si>
    <r>
      <t xml:space="preserve">yes = WS
no </t>
    </r>
    <r>
      <rPr>
        <sz val="10"/>
        <rFont val="Calibri"/>
        <family val="2"/>
      </rPr>
      <t>≠</t>
    </r>
    <r>
      <rPr>
        <sz val="9"/>
        <rFont val="Arial"/>
        <family val="2"/>
      </rPr>
      <t xml:space="preserve"> WS</t>
    </r>
  </si>
  <si>
    <r>
      <t xml:space="preserve">non-interventional </t>
    </r>
    <r>
      <rPr>
        <sz val="9"/>
        <color theme="0" tint="-0.499984740745262"/>
        <rFont val="Arial"/>
        <family val="2"/>
      </rPr>
      <t>(nicht interventionell)</t>
    </r>
    <r>
      <rPr>
        <sz val="9"/>
        <rFont val="Arial"/>
        <family val="2"/>
      </rPr>
      <t xml:space="preserve"> = NI
interventional </t>
    </r>
    <r>
      <rPr>
        <sz val="9"/>
        <color theme="0" tint="-0.499984740745262"/>
        <rFont val="Arial"/>
        <family val="2"/>
      </rPr>
      <t>(interventionell)</t>
    </r>
    <r>
      <rPr>
        <sz val="9"/>
        <rFont val="Arial"/>
        <family val="2"/>
      </rPr>
      <t xml:space="preserve"> = IV
incidential finding </t>
    </r>
    <r>
      <rPr>
        <sz val="9"/>
        <color theme="0" tint="-0.499984740745262"/>
        <rFont val="Arial"/>
        <family val="2"/>
      </rPr>
      <t xml:space="preserve">(Zufallsbefund) </t>
    </r>
    <r>
      <rPr>
        <sz val="9"/>
        <rFont val="Arial"/>
        <family val="2"/>
      </rPr>
      <t xml:space="preserve">= IF
recurrence </t>
    </r>
    <r>
      <rPr>
        <sz val="9"/>
        <color theme="0" tint="-0.499984740745262"/>
        <rFont val="Arial"/>
        <family val="2"/>
      </rPr>
      <t>(Rezidiv)</t>
    </r>
    <r>
      <rPr>
        <sz val="9"/>
        <rFont val="Arial"/>
        <family val="2"/>
      </rPr>
      <t xml:space="preserve"> = R
distant metastasis </t>
    </r>
    <r>
      <rPr>
        <sz val="9"/>
        <color theme="0" tint="-0.499984740745262"/>
        <rFont val="Arial"/>
        <family val="2"/>
      </rPr>
      <t xml:space="preserve">(Fernmetastase) </t>
    </r>
    <r>
      <rPr>
        <sz val="9"/>
        <rFont val="Arial"/>
        <family val="2"/>
      </rPr>
      <t>= F</t>
    </r>
  </si>
  <si>
    <t>= Fallnummer (case ID)</t>
  </si>
  <si>
    <t>= ID</t>
  </si>
  <si>
    <r>
      <t xml:space="preserve">= Date of birth </t>
    </r>
    <r>
      <rPr>
        <sz val="9"/>
        <color theme="0" tint="-0.499984740745262"/>
        <rFont val="Arial"/>
        <family val="2"/>
      </rPr>
      <t>(Geburtsdatum)</t>
    </r>
  </si>
  <si>
    <t>N0 | NX | empty</t>
  </si>
  <si>
    <t>M0 | MX | empty</t>
  </si>
  <si>
    <t>PrimaryCase</t>
  </si>
  <si>
    <t>Patients</t>
  </si>
  <si>
    <t>Risk classification</t>
  </si>
  <si>
    <t>If one Patient has two or more IV / IF cases:
IV and IV case
IV and IF case
IF and IF case</t>
  </si>
  <si>
    <t>Dieser Patient hat zwei (oder mehr ) interventionelle Primärfälle. Beachten Sie, dass nur der erste Fall für die zertifizierungsrelevanten Daten berücksichtigt wird.</t>
  </si>
  <si>
    <t>This patient has two (or more) interventional cases. For certification relevant data only the first case is considered.</t>
  </si>
  <si>
    <t>Aktuellster PSA-Wert
(Eingabe durch Patient)</t>
  </si>
  <si>
    <t>self-explanatory
(question for the patient)</t>
  </si>
  <si>
    <t>Datum der Messung des aktuellsten PSA-Wertes
(Eingabe durch Patient)</t>
  </si>
  <si>
    <t>selbsterklärend
(Eingabe durch Patient)</t>
  </si>
  <si>
    <t>Sexual  / Libido</t>
  </si>
  <si>
    <r>
      <t xml:space="preserve">date patient introduced in center
</t>
    </r>
    <r>
      <rPr>
        <sz val="10"/>
        <color theme="0" tint="-0.499984740745262"/>
        <rFont val="Arial"/>
        <family val="2"/>
      </rPr>
      <t>(Datum Vorstellung im Zentrum)</t>
    </r>
  </si>
  <si>
    <r>
      <t>= date patient introduced in center</t>
    </r>
    <r>
      <rPr>
        <sz val="9"/>
        <color theme="0" tint="-0.499984740745262"/>
        <rFont val="Arial"/>
        <family val="2"/>
      </rPr>
      <t xml:space="preserve"> (Datum Vorstellung im Zentrum)</t>
    </r>
  </si>
  <si>
    <r>
      <t xml:space="preserve">= date of diagnosis </t>
    </r>
    <r>
      <rPr>
        <sz val="9"/>
        <color theme="0" tint="-0.499984740745262"/>
        <rFont val="Arial"/>
        <family val="2"/>
      </rPr>
      <t>(Datum Diagnose)</t>
    </r>
  </si>
  <si>
    <t>X + X</t>
  </si>
  <si>
    <r>
      <t xml:space="preserve">pre-therapeutic Gleason-score
</t>
    </r>
    <r>
      <rPr>
        <sz val="10"/>
        <color theme="0" tint="-0.499984740745262"/>
        <rFont val="Arial"/>
        <family val="2"/>
      </rPr>
      <t>(prätherapeutisches Gleason Score)</t>
    </r>
  </si>
  <si>
    <r>
      <t xml:space="preserve">Fall
Diagnose
</t>
    </r>
    <r>
      <rPr>
        <b/>
        <sz val="8"/>
        <rFont val="Arial"/>
        <family val="2"/>
      </rPr>
      <t xml:space="preserve">Gleason-Score Wert 1 
</t>
    </r>
    <r>
      <rPr>
        <sz val="8"/>
        <rFont val="Arial"/>
        <family val="2"/>
      </rPr>
      <t>------
Fall
Diagnose</t>
    </r>
    <r>
      <rPr>
        <b/>
        <sz val="8"/>
        <rFont val="Arial"/>
        <family val="2"/>
      </rPr>
      <t xml:space="preserve">
Gleason-Score Wert 2</t>
    </r>
  </si>
  <si>
    <t xml:space="preserve">= Gleason score 1 + Gleason score 2
</t>
  </si>
  <si>
    <t>✓</t>
  </si>
  <si>
    <r>
      <t xml:space="preserve">Ansicht bei "Start" des Individuellen Filters
</t>
    </r>
    <r>
      <rPr>
        <b/>
        <sz val="11"/>
        <color theme="2" tint="-0.749992370372631"/>
        <rFont val="Arial"/>
        <family val="2"/>
      </rPr>
      <t>(Selection when starting the individual filter)</t>
    </r>
  </si>
  <si>
    <r>
      <t>indicator year 2015</t>
    </r>
    <r>
      <rPr>
        <b/>
        <sz val="10"/>
        <color theme="2" tint="-0.749992370372631"/>
        <rFont val="Arial"/>
        <family val="2"/>
      </rPr>
      <t xml:space="preserve">
</t>
    </r>
    <r>
      <rPr>
        <b/>
        <sz val="10"/>
        <color theme="0" tint="-0.499984740745262"/>
        <rFont val="Arial"/>
        <family val="2"/>
      </rPr>
      <t>(Kennzahlenjahr 2015)</t>
    </r>
  </si>
  <si>
    <r>
      <t>start</t>
    </r>
    <r>
      <rPr>
        <sz val="10"/>
        <color theme="2" tint="-0.749992370372631"/>
        <rFont val="Arial"/>
        <family val="2"/>
      </rPr>
      <t xml:space="preserve">
</t>
    </r>
    <r>
      <rPr>
        <sz val="10"/>
        <color theme="0" tint="-0.499984740745262"/>
        <rFont val="Arial"/>
        <family val="2"/>
      </rPr>
      <t>(von)</t>
    </r>
  </si>
  <si>
    <r>
      <t>end</t>
    </r>
    <r>
      <rPr>
        <sz val="10"/>
        <color theme="2" tint="-0.749992370372631"/>
        <rFont val="Arial"/>
        <family val="2"/>
      </rPr>
      <t xml:space="preserve">
</t>
    </r>
    <r>
      <rPr>
        <sz val="10"/>
        <color theme="0" tint="-0.499984740745262"/>
        <rFont val="Arial"/>
        <family val="2"/>
      </rPr>
      <t>(bis)</t>
    </r>
  </si>
  <si>
    <t>/field 1/</t>
  </si>
  <si>
    <t>/field 2/</t>
  </si>
  <si>
    <r>
      <t xml:space="preserve">Case
Case Information
</t>
    </r>
    <r>
      <rPr>
        <b/>
        <sz val="10"/>
        <color theme="1"/>
        <rFont val="Arial"/>
        <family val="2"/>
      </rPr>
      <t>Date patient introduced in center</t>
    </r>
    <r>
      <rPr>
        <b/>
        <sz val="10"/>
        <color rgb="FFFF0000"/>
        <rFont val="Arial"/>
        <family val="2"/>
      </rPr>
      <t xml:space="preserve"> IN (field 1 - field2)</t>
    </r>
  </si>
  <si>
    <r>
      <t xml:space="preserve">quality of results
</t>
    </r>
    <r>
      <rPr>
        <b/>
        <sz val="10"/>
        <color theme="0" tint="-0.499984740745262"/>
        <rFont val="Arial"/>
        <family val="2"/>
      </rPr>
      <t>(Ergebnisqualität)</t>
    </r>
  </si>
  <si>
    <t>/field 3/</t>
  </si>
  <si>
    <t>/field 4/</t>
  </si>
  <si>
    <r>
      <t xml:space="preserve">Case
Case Information
</t>
    </r>
    <r>
      <rPr>
        <b/>
        <sz val="10"/>
        <color theme="1"/>
        <rFont val="Arial"/>
        <family val="2"/>
      </rPr>
      <t xml:space="preserve">Date patient introduced in center </t>
    </r>
    <r>
      <rPr>
        <b/>
        <sz val="10"/>
        <color rgb="FFFF0000"/>
        <rFont val="Arial"/>
        <family val="2"/>
      </rPr>
      <t>IN (field 3 - field4)</t>
    </r>
  </si>
  <si>
    <r>
      <t xml:space="preserve">surgically treated cases
</t>
    </r>
    <r>
      <rPr>
        <b/>
        <sz val="10"/>
        <color theme="0" tint="-0.499984740745262"/>
        <rFont val="Arial"/>
        <family val="2"/>
      </rPr>
      <t>(Operierte Fälle)</t>
    </r>
  </si>
  <si>
    <r>
      <t xml:space="preserve">IF cases 
</t>
    </r>
    <r>
      <rPr>
        <b/>
        <sz val="9"/>
        <color theme="0" tint="-0.499984740745262"/>
        <rFont val="Arial"/>
        <family val="2"/>
      </rPr>
      <t>(IF Fälle)</t>
    </r>
  </si>
  <si>
    <r>
      <t xml:space="preserve">Case
Surgery
</t>
    </r>
    <r>
      <rPr>
        <b/>
        <sz val="8"/>
        <color theme="1"/>
        <rFont val="Arial"/>
        <family val="2"/>
      </rPr>
      <t xml:space="preserve">Type of surgery </t>
    </r>
    <r>
      <rPr>
        <b/>
        <sz val="8"/>
        <color rgb="FFFF0000"/>
        <rFont val="Arial"/>
        <family val="2"/>
      </rPr>
      <t>= RPE | RZE</t>
    </r>
  </si>
  <si>
    <r>
      <t xml:space="preserve">Case
Surgery
</t>
    </r>
    <r>
      <rPr>
        <b/>
        <sz val="8"/>
        <color theme="1"/>
        <rFont val="Arial"/>
        <family val="2"/>
      </rPr>
      <t xml:space="preserve">Type of surgery </t>
    </r>
    <r>
      <rPr>
        <b/>
        <sz val="8"/>
        <color rgb="FFFF0000"/>
        <rFont val="Arial"/>
        <family val="2"/>
      </rPr>
      <t>= RZE</t>
    </r>
  </si>
  <si>
    <r>
      <t xml:space="preserve">cases with radiotherapy / brachytherapy
</t>
    </r>
    <r>
      <rPr>
        <b/>
        <sz val="10"/>
        <color theme="0" tint="-0.499984740745262"/>
        <rFont val="Arial"/>
        <family val="2"/>
      </rPr>
      <t>(Fälle mit Strahlentherapie / Brachytherapie)</t>
    </r>
  </si>
  <si>
    <r>
      <t xml:space="preserve">Case
Surgery
</t>
    </r>
    <r>
      <rPr>
        <b/>
        <sz val="8"/>
        <color theme="1"/>
        <rFont val="Arial"/>
        <family val="2"/>
      </rPr>
      <t xml:space="preserve">Type of surgery </t>
    </r>
    <r>
      <rPr>
        <b/>
        <sz val="8"/>
        <color rgb="FFFF0000"/>
        <rFont val="Arial"/>
        <family val="2"/>
      </rPr>
      <t xml:space="preserve">= empty </t>
    </r>
  </si>
  <si>
    <r>
      <t xml:space="preserve">Case
Radiotherapy
</t>
    </r>
    <r>
      <rPr>
        <b/>
        <sz val="8"/>
        <color theme="1"/>
        <rFont val="Arial"/>
        <family val="2"/>
      </rPr>
      <t xml:space="preserve">Type </t>
    </r>
    <r>
      <rPr>
        <b/>
        <sz val="8"/>
        <color rgb="FFFF0000"/>
        <rFont val="Arial"/>
        <family val="2"/>
      </rPr>
      <t>= P | HDR | LDR</t>
    </r>
  </si>
  <si>
    <r>
      <t xml:space="preserve">cases with other treatment
</t>
    </r>
    <r>
      <rPr>
        <b/>
        <sz val="10"/>
        <color theme="0" tint="-0.499984740745262"/>
        <rFont val="Arial"/>
        <family val="2"/>
      </rPr>
      <t>(Fälle mit anderer Therapie)</t>
    </r>
  </si>
  <si>
    <r>
      <t xml:space="preserve">Case
Radiotherapy
</t>
    </r>
    <r>
      <rPr>
        <b/>
        <sz val="8"/>
        <color theme="1"/>
        <rFont val="Arial"/>
        <family val="2"/>
      </rPr>
      <t xml:space="preserve">Type </t>
    </r>
    <r>
      <rPr>
        <b/>
        <sz val="8"/>
        <color rgb="FFFF0000"/>
        <rFont val="Arial"/>
        <family val="2"/>
      </rPr>
      <t xml:space="preserve">= empty </t>
    </r>
  </si>
  <si>
    <r>
      <t xml:space="preserve">Case
Treatment
</t>
    </r>
    <r>
      <rPr>
        <b/>
        <sz val="8"/>
        <color theme="1"/>
        <rFont val="Arial"/>
        <family val="2"/>
      </rPr>
      <t xml:space="preserve">Type </t>
    </r>
    <r>
      <rPr>
        <b/>
        <sz val="8"/>
        <color rgb="FFFF0000"/>
        <rFont val="Arial"/>
        <family val="2"/>
      </rPr>
      <t>= ADT | CH | IM | OLT | ST | HIFU | CRYO | HYPER | OT</t>
    </r>
  </si>
  <si>
    <r>
      <t xml:space="preserve">cases with AS / WS
</t>
    </r>
    <r>
      <rPr>
        <b/>
        <sz val="10"/>
        <color theme="0" tint="-0.499984740745262"/>
        <rFont val="Arial"/>
        <family val="2"/>
      </rPr>
      <t>(Fälle mit AS / WS)</t>
    </r>
  </si>
  <si>
    <r>
      <t xml:space="preserve">NI cases
</t>
    </r>
    <r>
      <rPr>
        <b/>
        <sz val="9"/>
        <color theme="0" tint="-0.499984740745262"/>
        <rFont val="Arial"/>
        <family val="2"/>
      </rPr>
      <t>(NI Fälle)</t>
    </r>
  </si>
  <si>
    <r>
      <t xml:space="preserve">IV, R and D cases
</t>
    </r>
    <r>
      <rPr>
        <b/>
        <sz val="9"/>
        <color theme="0" tint="-0.499984740745262"/>
        <rFont val="Arial"/>
        <family val="2"/>
      </rPr>
      <t>(IV, R und D Fälle)</t>
    </r>
  </si>
  <si>
    <r>
      <t xml:space="preserve">R and D cases 
</t>
    </r>
    <r>
      <rPr>
        <b/>
        <sz val="9"/>
        <color theme="0" tint="-0.499984740745262"/>
        <rFont val="Arial"/>
        <family val="2"/>
      </rPr>
      <t>(R und D Fälle)</t>
    </r>
  </si>
  <si>
    <r>
      <t xml:space="preserve">Case
Treatment
</t>
    </r>
    <r>
      <rPr>
        <b/>
        <sz val="8"/>
        <color theme="1"/>
        <rFont val="Arial"/>
        <family val="2"/>
      </rPr>
      <t xml:space="preserve">Type </t>
    </r>
    <r>
      <rPr>
        <b/>
        <sz val="8"/>
        <color rgb="FFFF0000"/>
        <rFont val="Arial"/>
        <family val="2"/>
      </rPr>
      <t>= AS | WS</t>
    </r>
  </si>
  <si>
    <r>
      <t xml:space="preserve">apply filter
</t>
    </r>
    <r>
      <rPr>
        <b/>
        <sz val="10"/>
        <color theme="0" tint="-0.499984740745262"/>
        <rFont val="Arial"/>
        <family val="2"/>
      </rPr>
      <t>(Ergebnisse aktualisieren)</t>
    </r>
  </si>
  <si>
    <t>This is based on days (01.01. indicator year -  31.12. indicator year + 1)</t>
  </si>
  <si>
    <t>this is only based on years (2009 - 2015)</t>
  </si>
  <si>
    <r>
      <t xml:space="preserve">Filter </t>
    </r>
    <r>
      <rPr>
        <b/>
        <sz val="11"/>
        <color theme="0" tint="-0.499984740745262"/>
        <rFont val="Arial"/>
        <family val="2"/>
      </rPr>
      <t>(Filter)</t>
    </r>
  </si>
  <si>
    <r>
      <t xml:space="preserve">algorithms </t>
    </r>
    <r>
      <rPr>
        <b/>
        <sz val="11"/>
        <color theme="0" tint="-0.499984740745262"/>
        <rFont val="Arial"/>
        <family val="2"/>
      </rPr>
      <t>(Algorithmus)</t>
    </r>
  </si>
  <si>
    <t>&lt;Socio&gt;</t>
  </si>
  <si>
    <t>Sociodemographic Questionnaire</t>
  </si>
  <si>
    <t>Soziodemographischer Fragebogen</t>
  </si>
  <si>
    <r>
      <t xml:space="preserve">Soziodemographischer Fragebogen
</t>
    </r>
    <r>
      <rPr>
        <b/>
        <sz val="8"/>
        <rFont val="Arial"/>
        <family val="2"/>
      </rPr>
      <t>Staatsangehörigkeit</t>
    </r>
  </si>
  <si>
    <r>
      <t xml:space="preserve">Soziodemographischer Fragebogen
</t>
    </r>
    <r>
      <rPr>
        <b/>
        <sz val="8"/>
        <rFont val="Arial"/>
        <family val="2"/>
      </rPr>
      <t>Versicherung</t>
    </r>
  </si>
  <si>
    <t>Welche Staatsangehörigkeit haben Sie?
1 = Deutsch (und gegebenenfalls weitere)
2 = Andere</t>
  </si>
  <si>
    <t>1 | 2</t>
  </si>
  <si>
    <t>Wie sind Sie versichert?
1 = Gesetzliche Krankenversicherung
2 = Private Krankenversicherung
3 = andere / gar nicht</t>
  </si>
  <si>
    <t>1 | 2 | 3</t>
  </si>
  <si>
    <r>
      <t xml:space="preserve">Soziodemographischer Fragebogen
</t>
    </r>
    <r>
      <rPr>
        <b/>
        <sz val="8"/>
        <rFont val="Arial"/>
        <family val="2"/>
      </rPr>
      <t>Schulabschluss</t>
    </r>
  </si>
  <si>
    <t>1 | 2 | 3 | 4 | 5 | 6 | 7</t>
  </si>
  <si>
    <t>Welchen höchsten Schulabschluss haben Sie?
1 = Hauptschule / Volksschule
2 = Realschule / Mittlere Reife
3 = Polytechnische Oberschule
4 = Fachhochschulreife
5 = Abitur / allgemeine Hochschulreife
6 = anderen Schulabschluss
7 = keinen Schulabschluss</t>
  </si>
  <si>
    <t>&lt;Nationality&gt;</t>
  </si>
  <si>
    <t>&lt;Insurance&gt;</t>
  </si>
  <si>
    <t>&lt;Graduation&gt;</t>
  </si>
  <si>
    <r>
      <t xml:space="preserve">Soziodemographischer Fragebogen
</t>
    </r>
    <r>
      <rPr>
        <b/>
        <sz val="8"/>
        <rFont val="Arial"/>
        <family val="2"/>
      </rPr>
      <t>Datum Fragebogen</t>
    </r>
  </si>
  <si>
    <t>&lt;DateSocio&gt;</t>
  </si>
  <si>
    <t>&lt;Posttherapeutic&gt;</t>
  </si>
  <si>
    <t>Die Number des Fragebogens. 1,2,3,….</t>
  </si>
  <si>
    <t>numeric</t>
  </si>
  <si>
    <t>The number of the questionnaire. 1,2,3,…</t>
  </si>
  <si>
    <r>
      <t xml:space="preserve">pre-therapeutic participation rate
</t>
    </r>
    <r>
      <rPr>
        <b/>
        <sz val="9"/>
        <color theme="0" tint="-0.499984740745262"/>
        <rFont val="Arial"/>
        <family val="2"/>
      </rPr>
      <t>(Teilnahmequote prätherapeutisch)</t>
    </r>
  </si>
  <si>
    <t>AA</t>
  </si>
  <si>
    <r>
      <t xml:space="preserve">Row 20
</t>
    </r>
    <r>
      <rPr>
        <b/>
        <sz val="10"/>
        <color theme="0" tint="-0.499984740745262"/>
        <rFont val="Arial"/>
        <family val="2"/>
      </rPr>
      <t>(Zeile 20)</t>
    </r>
  </si>
  <si>
    <r>
      <t xml:space="preserve">Row 21
</t>
    </r>
    <r>
      <rPr>
        <b/>
        <sz val="10"/>
        <color theme="0" tint="-0.499984740745262"/>
        <rFont val="Arial"/>
        <family val="2"/>
      </rPr>
      <t>(Zeile 21)</t>
    </r>
  </si>
  <si>
    <t>Cases in J20 with</t>
  </si>
  <si>
    <r>
      <t xml:space="preserve">Case
Diagnosis
</t>
    </r>
    <r>
      <rPr>
        <b/>
        <sz val="8"/>
        <rFont val="Arial"/>
        <family val="2"/>
      </rPr>
      <t>Date of Diagnosis</t>
    </r>
    <r>
      <rPr>
        <sz val="8"/>
        <rFont val="Arial"/>
        <family val="2"/>
      </rPr>
      <t xml:space="preserve">
</t>
    </r>
  </si>
  <si>
    <r>
      <rPr>
        <b/>
        <sz val="9"/>
        <color rgb="FFFF0000"/>
        <rFont val="Calibri"/>
        <family val="2"/>
      </rPr>
      <t>≠</t>
    </r>
    <r>
      <rPr>
        <sz val="8"/>
        <rFont val="Arial"/>
        <family val="2"/>
      </rPr>
      <t xml:space="preserve"> AS </t>
    </r>
    <r>
      <rPr>
        <b/>
        <sz val="8"/>
        <color rgb="FFFF0000"/>
        <rFont val="Arial"/>
        <family val="2"/>
      </rPr>
      <t>AND</t>
    </r>
    <r>
      <rPr>
        <sz val="8"/>
        <rFont val="Arial"/>
        <family val="2"/>
      </rPr>
      <t xml:space="preserve"> WS</t>
    </r>
  </si>
  <si>
    <t>Take the first radiotherapy if there are more than one</t>
  </si>
  <si>
    <r>
      <t xml:space="preserve">d) Assignment XML-EPIC and XML-Tumourdocu impossible
</t>
    </r>
    <r>
      <rPr>
        <sz val="8"/>
        <color theme="0" tint="-0.499984740745262"/>
        <rFont val="Arial"/>
        <family val="2"/>
      </rPr>
      <t>(Keine Fallzuordnung XML-EPIC zu XML-Tumordoku)</t>
    </r>
  </si>
  <si>
    <t>&lt;BasicInformationEPIC&gt;</t>
  </si>
  <si>
    <r>
      <t xml:space="preserve">Basic Information EPIC
</t>
    </r>
    <r>
      <rPr>
        <b/>
        <sz val="8"/>
        <rFont val="Arial"/>
        <family val="2"/>
      </rPr>
      <t>Patient-ID</t>
    </r>
  </si>
  <si>
    <t>Assignment XML-EPIC and XML-Tumourdocu impossible</t>
  </si>
  <si>
    <t>Keine Fallzuordnung XML-EPIC zu XML-Tumordoku</t>
  </si>
  <si>
    <t>(J24 / J20) * 100 (in %)</t>
  </si>
  <si>
    <t>(O24 / O20) * 100 (in %)</t>
  </si>
  <si>
    <t>(AA24 / AA20) * 100 (in %)</t>
  </si>
  <si>
    <t xml:space="preserve">Possible assignment XML-EPIC and XML-Tumourdocu </t>
  </si>
  <si>
    <t>Erfolgreiche Fallzuordnung XML-EPIC zu XML-Tumordoku</t>
  </si>
  <si>
    <r>
      <t xml:space="preserve">OncoBox Prostate
</t>
    </r>
    <r>
      <rPr>
        <b/>
        <sz val="11"/>
        <color indexed="8"/>
        <rFont val="Arial"/>
        <family val="2"/>
      </rPr>
      <t xml:space="preserve">Overview Questionnaire
</t>
    </r>
    <r>
      <rPr>
        <b/>
        <sz val="11"/>
        <color theme="0" tint="-0.499984740745262"/>
        <rFont val="Arial"/>
        <family val="2"/>
      </rPr>
      <t>(Übersicht Fragebögen)</t>
    </r>
  </si>
  <si>
    <r>
      <t xml:space="preserve">Row 9
</t>
    </r>
    <r>
      <rPr>
        <b/>
        <sz val="10"/>
        <color theme="0" tint="-0.499984740745262"/>
        <rFont val="Arial"/>
        <family val="2"/>
      </rPr>
      <t>(Zeile 9)</t>
    </r>
  </si>
  <si>
    <t>= F9 + H9 + J9</t>
  </si>
  <si>
    <t>= F10 / F6 * 100%</t>
  </si>
  <si>
    <t>= H10 / H6 * 100%</t>
  </si>
  <si>
    <t>= J10 / J6 * 100%</t>
  </si>
  <si>
    <t>= F10 + H10 + J10</t>
  </si>
  <si>
    <t>= L10 / L6 * 100%</t>
  </si>
  <si>
    <r>
      <t xml:space="preserve">Row 18
</t>
    </r>
    <r>
      <rPr>
        <b/>
        <sz val="10"/>
        <color theme="0" tint="-0.499984740745262"/>
        <rFont val="Arial"/>
        <family val="2"/>
      </rPr>
      <t>(Zeile 18)</t>
    </r>
  </si>
  <si>
    <t>---</t>
  </si>
  <si>
    <r>
      <t xml:space="preserve">Row 7
</t>
    </r>
    <r>
      <rPr>
        <b/>
        <sz val="10"/>
        <color theme="0" tint="-0.499984740745262"/>
        <rFont val="Arial"/>
        <family val="2"/>
      </rPr>
      <t>(Zeile 7)</t>
    </r>
  </si>
  <si>
    <t>= F7</t>
  </si>
  <si>
    <r>
      <t xml:space="preserve">Row 8
</t>
    </r>
    <r>
      <rPr>
        <b/>
        <sz val="10"/>
        <color theme="0" tint="-0.499984740745262"/>
        <rFont val="Arial"/>
        <family val="2"/>
      </rPr>
      <t>(Zeile 8)</t>
    </r>
  </si>
  <si>
    <t>cases in H7</t>
  </si>
  <si>
    <t>cases in J7</t>
  </si>
  <si>
    <t>= H7 - H8 - H9 - H10</t>
  </si>
  <si>
    <t>= J7 - J8 - J9 - J10</t>
  </si>
  <si>
    <t>= F12 + H12 + J12</t>
  </si>
  <si>
    <t>= F14 / F12 * 100%</t>
  </si>
  <si>
    <t>= H12 - H15 - H16</t>
  </si>
  <si>
    <t>= H14 / H12 * 100%</t>
  </si>
  <si>
    <t>= J12 - J15 - J16</t>
  </si>
  <si>
    <t>= J14 / J12 * 100%</t>
  </si>
  <si>
    <t>= N14 / N12 * 100%</t>
  </si>
  <si>
    <t>&lt;OncoBoxPatID&gt;</t>
  </si>
  <si>
    <t>&lt;Username&gt;</t>
  </si>
  <si>
    <t>&lt;IDQuestionnaire&gt;</t>
  </si>
  <si>
    <t>&lt;DateSent&gt;</t>
  </si>
  <si>
    <t>Prätherapeutischer Fragebogen</t>
  </si>
  <si>
    <r>
      <t xml:space="preserve">Prätherapeutischer Fragebogen
</t>
    </r>
    <r>
      <rPr>
        <b/>
        <sz val="8"/>
        <rFont val="Arial"/>
        <family val="2"/>
      </rPr>
      <t>Datum Fragebogen</t>
    </r>
  </si>
  <si>
    <r>
      <t xml:space="preserve">Prätherapeutischer Fragebogen
</t>
    </r>
    <r>
      <rPr>
        <b/>
        <sz val="8"/>
        <rFont val="Arial"/>
        <family val="2"/>
      </rPr>
      <t>Fragebogen Nr. EPIC26</t>
    </r>
  </si>
  <si>
    <r>
      <t xml:space="preserve">Prätherapeutischer Fragebogen
</t>
    </r>
    <r>
      <rPr>
        <b/>
        <sz val="8"/>
        <rFont val="Arial"/>
        <family val="2"/>
      </rPr>
      <t>Frage 1</t>
    </r>
  </si>
  <si>
    <r>
      <t xml:space="preserve">Prätherapeutischer Fragebogen
</t>
    </r>
    <r>
      <rPr>
        <b/>
        <sz val="8"/>
        <rFont val="Arial"/>
        <family val="2"/>
      </rPr>
      <t>Frage 2</t>
    </r>
    <r>
      <rPr>
        <sz val="11"/>
        <color theme="1"/>
        <rFont val="Calibri"/>
        <family val="2"/>
        <scheme val="minor"/>
      </rPr>
      <t/>
    </r>
  </si>
  <si>
    <r>
      <t xml:space="preserve">Prätherapeutischer Fragebogen
</t>
    </r>
    <r>
      <rPr>
        <b/>
        <sz val="8"/>
        <rFont val="Arial"/>
        <family val="2"/>
      </rPr>
      <t>Frage 3</t>
    </r>
    <r>
      <rPr>
        <sz val="11"/>
        <color theme="1"/>
        <rFont val="Calibri"/>
        <family val="2"/>
        <scheme val="minor"/>
      </rPr>
      <t/>
    </r>
  </si>
  <si>
    <r>
      <t xml:space="preserve">Prätherapeutischer Fragebogen
</t>
    </r>
    <r>
      <rPr>
        <b/>
        <sz val="8"/>
        <rFont val="Arial"/>
        <family val="2"/>
      </rPr>
      <t>Frage 4a</t>
    </r>
  </si>
  <si>
    <r>
      <t xml:space="preserve">Prätherapeutischer Fragebogen
</t>
    </r>
    <r>
      <rPr>
        <b/>
        <sz val="8"/>
        <rFont val="Arial"/>
        <family val="2"/>
      </rPr>
      <t>Frage 4b</t>
    </r>
  </si>
  <si>
    <r>
      <t xml:space="preserve">Prätherapeutischer Fragebogen
</t>
    </r>
    <r>
      <rPr>
        <b/>
        <sz val="8"/>
        <rFont val="Arial"/>
        <family val="2"/>
      </rPr>
      <t>Frage 4e</t>
    </r>
  </si>
  <si>
    <r>
      <t xml:space="preserve">Prätherapeutischer Fragebogen
</t>
    </r>
    <r>
      <rPr>
        <b/>
        <sz val="8"/>
        <rFont val="Arial"/>
        <family val="2"/>
      </rPr>
      <t>Frage 5</t>
    </r>
  </si>
  <si>
    <r>
      <t xml:space="preserve">Prätherapeutischer Fragebogen
</t>
    </r>
    <r>
      <rPr>
        <b/>
        <sz val="8"/>
        <rFont val="Arial"/>
        <family val="2"/>
      </rPr>
      <t>Frage 6a</t>
    </r>
  </si>
  <si>
    <r>
      <t xml:space="preserve">Prätherapeutischer Fragebogen
</t>
    </r>
    <r>
      <rPr>
        <b/>
        <sz val="8"/>
        <rFont val="Arial"/>
        <family val="2"/>
      </rPr>
      <t>Frage 4d</t>
    </r>
  </si>
  <si>
    <r>
      <t xml:space="preserve">Prätherapeutischer Fragebogen
</t>
    </r>
    <r>
      <rPr>
        <b/>
        <sz val="8"/>
        <rFont val="Arial"/>
        <family val="2"/>
      </rPr>
      <t>Frage 6b</t>
    </r>
  </si>
  <si>
    <r>
      <t xml:space="preserve">Prätherapeutischer Fragebogen
</t>
    </r>
    <r>
      <rPr>
        <b/>
        <sz val="8"/>
        <rFont val="Arial"/>
        <family val="2"/>
      </rPr>
      <t>Frage 6c</t>
    </r>
  </si>
  <si>
    <r>
      <t xml:space="preserve">Prätherapeutischer Fragebogen
</t>
    </r>
    <r>
      <rPr>
        <b/>
        <sz val="8"/>
        <rFont val="Arial"/>
        <family val="2"/>
      </rPr>
      <t>Frage 6d</t>
    </r>
  </si>
  <si>
    <r>
      <t xml:space="preserve">Prätherapeutischer Fragebogen
</t>
    </r>
    <r>
      <rPr>
        <b/>
        <sz val="8"/>
        <rFont val="Arial"/>
        <family val="2"/>
      </rPr>
      <t>Frage 6e</t>
    </r>
  </si>
  <si>
    <r>
      <t xml:space="preserve">Prätherapeutischer Fragebogen
</t>
    </r>
    <r>
      <rPr>
        <b/>
        <sz val="8"/>
        <rFont val="Arial"/>
        <family val="2"/>
      </rPr>
      <t>Frage 7</t>
    </r>
  </si>
  <si>
    <r>
      <t xml:space="preserve">Prätherapeutischer Fragebogen
</t>
    </r>
    <r>
      <rPr>
        <b/>
        <sz val="8"/>
        <rFont val="Arial"/>
        <family val="2"/>
      </rPr>
      <t>Frage 8a</t>
    </r>
  </si>
  <si>
    <r>
      <t xml:space="preserve">Prätherapeutischer Fragebogen
</t>
    </r>
    <r>
      <rPr>
        <b/>
        <sz val="8"/>
        <rFont val="Arial"/>
        <family val="2"/>
      </rPr>
      <t>Frage 8b</t>
    </r>
  </si>
  <si>
    <r>
      <t xml:space="preserve">Prätherapeutischer Fragebogen
</t>
    </r>
    <r>
      <rPr>
        <b/>
        <sz val="8"/>
        <rFont val="Arial"/>
        <family val="2"/>
      </rPr>
      <t>Frage 9</t>
    </r>
  </si>
  <si>
    <r>
      <t xml:space="preserve">Prätherapeutischer Fragebogen
</t>
    </r>
    <r>
      <rPr>
        <b/>
        <sz val="8"/>
        <rFont val="Arial"/>
        <family val="2"/>
      </rPr>
      <t>Frage 10</t>
    </r>
    <r>
      <rPr>
        <sz val="11"/>
        <color theme="1"/>
        <rFont val="Calibri"/>
        <family val="2"/>
        <scheme val="minor"/>
      </rPr>
      <t/>
    </r>
  </si>
  <si>
    <r>
      <t xml:space="preserve">Prätherapeutischer Fragebogen
</t>
    </r>
    <r>
      <rPr>
        <b/>
        <sz val="8"/>
        <rFont val="Arial"/>
        <family val="2"/>
      </rPr>
      <t>Frage 11</t>
    </r>
    <r>
      <rPr>
        <sz val="11"/>
        <color theme="1"/>
        <rFont val="Calibri"/>
        <family val="2"/>
        <scheme val="minor"/>
      </rPr>
      <t/>
    </r>
  </si>
  <si>
    <r>
      <t xml:space="preserve">Prätherapeutischer Fragebogen
</t>
    </r>
    <r>
      <rPr>
        <b/>
        <sz val="8"/>
        <rFont val="Arial"/>
        <family val="2"/>
      </rPr>
      <t>Frage 12</t>
    </r>
    <r>
      <rPr>
        <sz val="11"/>
        <color theme="1"/>
        <rFont val="Calibri"/>
        <family val="2"/>
        <scheme val="minor"/>
      </rPr>
      <t/>
    </r>
  </si>
  <si>
    <r>
      <t xml:space="preserve">Prätherapeutischer Fragebogen
</t>
    </r>
    <r>
      <rPr>
        <b/>
        <sz val="8"/>
        <rFont val="Arial"/>
        <family val="2"/>
      </rPr>
      <t>Frage 13a</t>
    </r>
  </si>
  <si>
    <r>
      <t xml:space="preserve">Prätherapeutischer Fragebogen
</t>
    </r>
    <r>
      <rPr>
        <b/>
        <sz val="8"/>
        <rFont val="Arial"/>
        <family val="2"/>
      </rPr>
      <t>Frage 13b</t>
    </r>
  </si>
  <si>
    <r>
      <t xml:space="preserve">Prätherapeutischer Fragebogen
</t>
    </r>
    <r>
      <rPr>
        <b/>
        <sz val="8"/>
        <rFont val="Arial"/>
        <family val="2"/>
      </rPr>
      <t>Frage 13c</t>
    </r>
  </si>
  <si>
    <r>
      <t xml:space="preserve">Prätherapeutischer Fragebogen
</t>
    </r>
    <r>
      <rPr>
        <b/>
        <sz val="8"/>
        <rFont val="Arial"/>
        <family val="2"/>
      </rPr>
      <t>Frage 13d</t>
    </r>
  </si>
  <si>
    <r>
      <t xml:space="preserve">Prätherapeutischer Fragebogen
</t>
    </r>
    <r>
      <rPr>
        <b/>
        <sz val="8"/>
        <rFont val="Arial"/>
        <family val="2"/>
      </rPr>
      <t>Frage 13e</t>
    </r>
  </si>
  <si>
    <r>
      <t xml:space="preserve">Prätherapeutischer Fragebogen
</t>
    </r>
    <r>
      <rPr>
        <b/>
        <sz val="8"/>
        <rFont val="Arial"/>
        <family val="2"/>
      </rPr>
      <t>Frage 14</t>
    </r>
  </si>
  <si>
    <r>
      <t xml:space="preserve">Prätherapeutischer Fragebogen
</t>
    </r>
    <r>
      <rPr>
        <b/>
        <sz val="8"/>
        <rFont val="Arial"/>
        <family val="2"/>
      </rPr>
      <t>Frage 15</t>
    </r>
  </si>
  <si>
    <r>
      <t xml:space="preserve">Prätherapeutischer Fragebogen
</t>
    </r>
    <r>
      <rPr>
        <b/>
        <sz val="8"/>
        <rFont val="Arial"/>
        <family val="2"/>
      </rPr>
      <t>Frage 16a</t>
    </r>
  </si>
  <si>
    <r>
      <t xml:space="preserve">Prätherapeutischer Fragebogen
</t>
    </r>
    <r>
      <rPr>
        <b/>
        <sz val="8"/>
        <rFont val="Arial"/>
        <family val="2"/>
      </rPr>
      <t>Frage 16a - Medikament</t>
    </r>
  </si>
  <si>
    <r>
      <t xml:space="preserve">Prätherapeutischer Fragebogen
</t>
    </r>
    <r>
      <rPr>
        <b/>
        <sz val="8"/>
        <rFont val="Arial"/>
        <family val="2"/>
      </rPr>
      <t>Frage 16b</t>
    </r>
  </si>
  <si>
    <r>
      <t xml:space="preserve">Prätherapeutischer Fragebogen
</t>
    </r>
    <r>
      <rPr>
        <b/>
        <sz val="8"/>
        <rFont val="Arial"/>
        <family val="2"/>
      </rPr>
      <t>Frage 16c</t>
    </r>
  </si>
  <si>
    <r>
      <t xml:space="preserve">Prätherapeutischer Fragebogen
</t>
    </r>
    <r>
      <rPr>
        <b/>
        <sz val="8"/>
        <rFont val="Arial"/>
        <family val="2"/>
      </rPr>
      <t>Frage 16d</t>
    </r>
  </si>
  <si>
    <r>
      <t xml:space="preserve">Prätherapeutischer Fragebogen
</t>
    </r>
    <r>
      <rPr>
        <b/>
        <sz val="8"/>
        <rFont val="Arial"/>
        <family val="2"/>
      </rPr>
      <t>Frage 16e - Arzneimittel/Gerät</t>
    </r>
  </si>
  <si>
    <t>Name des Arzneimittles / Gerätes falls Frage 16e mit 1 | 2 | 3 | 4 beantwortet wird</t>
  </si>
  <si>
    <r>
      <t xml:space="preserve">Prätherapeutischer Fragebogen
</t>
    </r>
    <r>
      <rPr>
        <b/>
        <sz val="8"/>
        <rFont val="Arial"/>
        <family val="2"/>
      </rPr>
      <t>Frage 16e</t>
    </r>
  </si>
  <si>
    <t>Name des Medikaments, falls Frage 16a mit 1 | 2 | 3 | 4 beantwortet wird</t>
  </si>
  <si>
    <t>&lt;Question16aAdditional&gt;</t>
  </si>
  <si>
    <t>&lt;Question16eAdditional&gt;</t>
  </si>
  <si>
    <t>&lt;Question16e&gt;</t>
  </si>
  <si>
    <t>&lt;Question16d&gt;</t>
  </si>
  <si>
    <t>&lt;Question16c&gt;</t>
  </si>
  <si>
    <t>&lt;Question16b&gt;</t>
  </si>
  <si>
    <t>&lt;Question16a&gt;</t>
  </si>
  <si>
    <t>&lt;Question15&gt;</t>
  </si>
  <si>
    <t>&lt;Question14&gt;</t>
  </si>
  <si>
    <r>
      <t xml:space="preserve">Pre-therapeutic Questionnaire
</t>
    </r>
    <r>
      <rPr>
        <b/>
        <sz val="8"/>
        <rFont val="Arial"/>
        <family val="2"/>
      </rPr>
      <t>Date Questionnaire</t>
    </r>
  </si>
  <si>
    <t>&lt;PreQuestionnaire&gt;</t>
  </si>
  <si>
    <t>&lt;Question17aLastPSA&gt;</t>
  </si>
  <si>
    <t>&lt;Question17bDateLastPSA&gt;</t>
  </si>
  <si>
    <t>Posttherapeutischer Fragebogen</t>
  </si>
  <si>
    <t>Posttherapeutic Questionnaire</t>
  </si>
  <si>
    <r>
      <t xml:space="preserve">Posttherapeutischer Fragebogen
</t>
    </r>
    <r>
      <rPr>
        <b/>
        <sz val="8"/>
        <rFont val="Arial"/>
        <family val="2"/>
      </rPr>
      <t>Datum Fragebogen</t>
    </r>
  </si>
  <si>
    <r>
      <t xml:space="preserve">Posttherapeutischer Fragebogen
</t>
    </r>
    <r>
      <rPr>
        <b/>
        <sz val="8"/>
        <rFont val="Arial"/>
        <family val="2"/>
      </rPr>
      <t>Fragebogen Nr. EPIC26</t>
    </r>
  </si>
  <si>
    <r>
      <t xml:space="preserve">Posttherapeutischer Fragebogen
</t>
    </r>
    <r>
      <rPr>
        <b/>
        <sz val="8"/>
        <rFont val="Arial"/>
        <family val="2"/>
      </rPr>
      <t>Frage 1</t>
    </r>
  </si>
  <si>
    <r>
      <t xml:space="preserve">Posttherapeutischer Fragebogen
</t>
    </r>
    <r>
      <rPr>
        <b/>
        <sz val="8"/>
        <rFont val="Arial"/>
        <family val="2"/>
      </rPr>
      <t>Frage 2</t>
    </r>
    <r>
      <rPr>
        <sz val="11"/>
        <color theme="1"/>
        <rFont val="Calibri"/>
        <family val="2"/>
        <scheme val="minor"/>
      </rPr>
      <t/>
    </r>
  </si>
  <si>
    <r>
      <t xml:space="preserve">Posttherapeutischer Fragebogen
</t>
    </r>
    <r>
      <rPr>
        <b/>
        <sz val="8"/>
        <rFont val="Arial"/>
        <family val="2"/>
      </rPr>
      <t>Frage 3</t>
    </r>
    <r>
      <rPr>
        <sz val="11"/>
        <color theme="1"/>
        <rFont val="Calibri"/>
        <family val="2"/>
        <scheme val="minor"/>
      </rPr>
      <t/>
    </r>
  </si>
  <si>
    <r>
      <t xml:space="preserve">Posttherapeutischer Fragebogen
</t>
    </r>
    <r>
      <rPr>
        <b/>
        <sz val="8"/>
        <rFont val="Arial"/>
        <family val="2"/>
      </rPr>
      <t>Frage 4a</t>
    </r>
  </si>
  <si>
    <r>
      <t xml:space="preserve">Posttherapeutischer Fragebogen
</t>
    </r>
    <r>
      <rPr>
        <b/>
        <sz val="8"/>
        <rFont val="Arial"/>
        <family val="2"/>
      </rPr>
      <t>Frage 4b</t>
    </r>
  </si>
  <si>
    <r>
      <t xml:space="preserve">Posttherapeutischer Fragebogen
</t>
    </r>
    <r>
      <rPr>
        <b/>
        <sz val="8"/>
        <rFont val="Arial"/>
        <family val="2"/>
      </rPr>
      <t>Frage 4c</t>
    </r>
  </si>
  <si>
    <r>
      <t xml:space="preserve">Posttherapeutischer Fragebogen
</t>
    </r>
    <r>
      <rPr>
        <b/>
        <sz val="8"/>
        <rFont val="Arial"/>
        <family val="2"/>
      </rPr>
      <t>Frage 4d</t>
    </r>
  </si>
  <si>
    <r>
      <t xml:space="preserve">Posttherapeutischer Fragebogen
</t>
    </r>
    <r>
      <rPr>
        <b/>
        <sz val="8"/>
        <rFont val="Arial"/>
        <family val="2"/>
      </rPr>
      <t>Frage 4e</t>
    </r>
  </si>
  <si>
    <r>
      <t xml:space="preserve">Posttherapeutischer Fragebogen
</t>
    </r>
    <r>
      <rPr>
        <b/>
        <sz val="8"/>
        <rFont val="Arial"/>
        <family val="2"/>
      </rPr>
      <t>Frage 5</t>
    </r>
  </si>
  <si>
    <r>
      <t xml:space="preserve">Posttherapeutischer Fragebogen
</t>
    </r>
    <r>
      <rPr>
        <b/>
        <sz val="8"/>
        <rFont val="Arial"/>
        <family val="2"/>
      </rPr>
      <t>Frage 6a</t>
    </r>
  </si>
  <si>
    <r>
      <t xml:space="preserve">Posttherapeutischer Fragebogen
</t>
    </r>
    <r>
      <rPr>
        <b/>
        <sz val="8"/>
        <rFont val="Arial"/>
        <family val="2"/>
      </rPr>
      <t>Frage 6b</t>
    </r>
  </si>
  <si>
    <r>
      <t xml:space="preserve">Posttherapeutischer Fragebogen
</t>
    </r>
    <r>
      <rPr>
        <b/>
        <sz val="8"/>
        <rFont val="Arial"/>
        <family val="2"/>
      </rPr>
      <t>Frage 6c</t>
    </r>
  </si>
  <si>
    <r>
      <t xml:space="preserve">Posttherapeutischer Fragebogen
</t>
    </r>
    <r>
      <rPr>
        <b/>
        <sz val="8"/>
        <rFont val="Arial"/>
        <family val="2"/>
      </rPr>
      <t>Frage 6d</t>
    </r>
  </si>
  <si>
    <r>
      <t xml:space="preserve">Posttherapeutischer Fragebogen
</t>
    </r>
    <r>
      <rPr>
        <b/>
        <sz val="8"/>
        <rFont val="Arial"/>
        <family val="2"/>
      </rPr>
      <t>Frage 6e</t>
    </r>
  </si>
  <si>
    <r>
      <t xml:space="preserve">Posttherapeutischer Fragebogen
</t>
    </r>
    <r>
      <rPr>
        <b/>
        <sz val="8"/>
        <rFont val="Arial"/>
        <family val="2"/>
      </rPr>
      <t>Frage 7</t>
    </r>
  </si>
  <si>
    <r>
      <t xml:space="preserve">Posttherapeutischer Fragebogen
</t>
    </r>
    <r>
      <rPr>
        <b/>
        <sz val="8"/>
        <rFont val="Arial"/>
        <family val="2"/>
      </rPr>
      <t>Frage 8b</t>
    </r>
  </si>
  <si>
    <r>
      <t xml:space="preserve">Posttherapeutischer Fragebogen
</t>
    </r>
    <r>
      <rPr>
        <b/>
        <sz val="8"/>
        <rFont val="Arial"/>
        <family val="2"/>
      </rPr>
      <t>Frage 8a</t>
    </r>
  </si>
  <si>
    <r>
      <t xml:space="preserve">Posttherapeutischer Fragebogen
</t>
    </r>
    <r>
      <rPr>
        <b/>
        <sz val="8"/>
        <rFont val="Arial"/>
        <family val="2"/>
      </rPr>
      <t>Frage 9</t>
    </r>
  </si>
  <si>
    <r>
      <t xml:space="preserve">Posttherapeutischer Fragebogen
</t>
    </r>
    <r>
      <rPr>
        <b/>
        <sz val="8"/>
        <rFont val="Arial"/>
        <family val="2"/>
      </rPr>
      <t>Frage 10</t>
    </r>
    <r>
      <rPr>
        <sz val="11"/>
        <color theme="1"/>
        <rFont val="Calibri"/>
        <family val="2"/>
        <scheme val="minor"/>
      </rPr>
      <t/>
    </r>
  </si>
  <si>
    <r>
      <t xml:space="preserve">Posttherapeutischer Fragebogen
</t>
    </r>
    <r>
      <rPr>
        <b/>
        <sz val="8"/>
        <rFont val="Arial"/>
        <family val="2"/>
      </rPr>
      <t>Frage 11</t>
    </r>
    <r>
      <rPr>
        <sz val="11"/>
        <color theme="1"/>
        <rFont val="Calibri"/>
        <family val="2"/>
        <scheme val="minor"/>
      </rPr>
      <t/>
    </r>
  </si>
  <si>
    <r>
      <t xml:space="preserve">Posttherapeutischer Fragebogen
</t>
    </r>
    <r>
      <rPr>
        <b/>
        <sz val="8"/>
        <rFont val="Arial"/>
        <family val="2"/>
      </rPr>
      <t>Frage 12</t>
    </r>
    <r>
      <rPr>
        <sz val="11"/>
        <color theme="1"/>
        <rFont val="Calibri"/>
        <family val="2"/>
        <scheme val="minor"/>
      </rPr>
      <t/>
    </r>
  </si>
  <si>
    <r>
      <t xml:space="preserve">Posttherapeutischer Fragebogen
</t>
    </r>
    <r>
      <rPr>
        <b/>
        <sz val="8"/>
        <rFont val="Arial"/>
        <family val="2"/>
      </rPr>
      <t>Frage 13a</t>
    </r>
  </si>
  <si>
    <r>
      <t xml:space="preserve">Posttherapeutischer Fragebogen
</t>
    </r>
    <r>
      <rPr>
        <b/>
        <sz val="8"/>
        <rFont val="Arial"/>
        <family val="2"/>
      </rPr>
      <t>Frage 13b</t>
    </r>
  </si>
  <si>
    <r>
      <t xml:space="preserve">Posttherapeutischer Fragebogen
</t>
    </r>
    <r>
      <rPr>
        <b/>
        <sz val="8"/>
        <rFont val="Arial"/>
        <family val="2"/>
      </rPr>
      <t>Frage 13d</t>
    </r>
  </si>
  <si>
    <r>
      <t xml:space="preserve">Posttherapeutischer Fragebogen
</t>
    </r>
    <r>
      <rPr>
        <b/>
        <sz val="8"/>
        <rFont val="Arial"/>
        <family val="2"/>
      </rPr>
      <t>Frage 13c</t>
    </r>
  </si>
  <si>
    <r>
      <t xml:space="preserve">Posttherapeutischer Fragebogen
</t>
    </r>
    <r>
      <rPr>
        <b/>
        <sz val="8"/>
        <rFont val="Arial"/>
        <family val="2"/>
      </rPr>
      <t>Frage 13e</t>
    </r>
  </si>
  <si>
    <r>
      <t xml:space="preserve">Posttherapeutischer Fragebogen
</t>
    </r>
    <r>
      <rPr>
        <b/>
        <sz val="8"/>
        <rFont val="Arial"/>
        <family val="2"/>
      </rPr>
      <t>Frage 15</t>
    </r>
  </si>
  <si>
    <r>
      <t xml:space="preserve">Posttherapeutischer Fragebogen
</t>
    </r>
    <r>
      <rPr>
        <b/>
        <sz val="8"/>
        <rFont val="Arial"/>
        <family val="2"/>
      </rPr>
      <t>Frage 14</t>
    </r>
  </si>
  <si>
    <r>
      <t xml:space="preserve">Posttherapeutischer Fragebogen
</t>
    </r>
    <r>
      <rPr>
        <b/>
        <sz val="8"/>
        <rFont val="Arial"/>
        <family val="2"/>
      </rPr>
      <t>Frage 16a</t>
    </r>
  </si>
  <si>
    <r>
      <t xml:space="preserve">Posttherapeutischer Fragebogen
</t>
    </r>
    <r>
      <rPr>
        <b/>
        <sz val="8"/>
        <rFont val="Arial"/>
        <family val="2"/>
      </rPr>
      <t>Frage 16a - Medikament</t>
    </r>
  </si>
  <si>
    <r>
      <t xml:space="preserve">Posttherapeutischer Fragebogen
</t>
    </r>
    <r>
      <rPr>
        <b/>
        <sz val="8"/>
        <rFont val="Arial"/>
        <family val="2"/>
      </rPr>
      <t>Frage 16b</t>
    </r>
  </si>
  <si>
    <r>
      <t xml:space="preserve">Posttherapeutischer Fragebogen
</t>
    </r>
    <r>
      <rPr>
        <b/>
        <sz val="8"/>
        <rFont val="Arial"/>
        <family val="2"/>
      </rPr>
      <t>Frage 16c</t>
    </r>
  </si>
  <si>
    <r>
      <t xml:space="preserve">Posttherapeutischer Fragebogen
</t>
    </r>
    <r>
      <rPr>
        <b/>
        <sz val="8"/>
        <rFont val="Arial"/>
        <family val="2"/>
      </rPr>
      <t>Frage 16d</t>
    </r>
  </si>
  <si>
    <r>
      <t xml:space="preserve">Posttherapeutischer Fragebogen
</t>
    </r>
    <r>
      <rPr>
        <b/>
        <sz val="8"/>
        <rFont val="Arial"/>
        <family val="2"/>
      </rPr>
      <t>Frage 16e - Arzneimittel/Gerät</t>
    </r>
  </si>
  <si>
    <r>
      <t xml:space="preserve">Posttherapeutischer Fragebogen
</t>
    </r>
    <r>
      <rPr>
        <b/>
        <sz val="8"/>
        <rFont val="Arial"/>
        <family val="2"/>
      </rPr>
      <t>Frage 17b - Datum PSA-Wert</t>
    </r>
  </si>
  <si>
    <r>
      <t xml:space="preserve">Posttherapeutischer Fragebogen
</t>
    </r>
    <r>
      <rPr>
        <b/>
        <sz val="8"/>
        <rFont val="Arial"/>
        <family val="2"/>
      </rPr>
      <t>Frage 17a - Aktuellster (letzter) PSA-Wert</t>
    </r>
  </si>
  <si>
    <r>
      <t xml:space="preserve">Prätherapeutischer Fragebogen
</t>
    </r>
    <r>
      <rPr>
        <b/>
        <sz val="8"/>
        <rFont val="Arial"/>
        <family val="2"/>
      </rPr>
      <t>Frage 4c</t>
    </r>
  </si>
  <si>
    <r>
      <t xml:space="preserve">Pre-therapeutic Questionnaire
</t>
    </r>
    <r>
      <rPr>
        <b/>
        <sz val="8"/>
        <rFont val="Arial"/>
        <family val="2"/>
      </rPr>
      <t>Number of  Questionnaire EPIC26</t>
    </r>
  </si>
  <si>
    <r>
      <t xml:space="preserve">Pre-therapeutic Questionnaire
</t>
    </r>
    <r>
      <rPr>
        <b/>
        <sz val="8"/>
        <rFont val="Arial"/>
        <family val="2"/>
      </rPr>
      <t>Question 1</t>
    </r>
  </si>
  <si>
    <r>
      <t xml:space="preserve">Pre-therapeutic Questionnaire
</t>
    </r>
    <r>
      <rPr>
        <b/>
        <sz val="8"/>
        <rFont val="Arial"/>
        <family val="2"/>
      </rPr>
      <t>Question 2</t>
    </r>
    <r>
      <rPr>
        <sz val="11"/>
        <color theme="1"/>
        <rFont val="Calibri"/>
        <family val="2"/>
        <scheme val="minor"/>
      </rPr>
      <t/>
    </r>
  </si>
  <si>
    <r>
      <t xml:space="preserve">Pre-therapeutic Questionnaire
</t>
    </r>
    <r>
      <rPr>
        <b/>
        <sz val="8"/>
        <rFont val="Arial"/>
        <family val="2"/>
      </rPr>
      <t>Question 3</t>
    </r>
    <r>
      <rPr>
        <sz val="11"/>
        <color theme="1"/>
        <rFont val="Calibri"/>
        <family val="2"/>
        <scheme val="minor"/>
      </rPr>
      <t/>
    </r>
  </si>
  <si>
    <r>
      <t xml:space="preserve">Pre-therapeutic Questionnaire
</t>
    </r>
    <r>
      <rPr>
        <b/>
        <sz val="8"/>
        <rFont val="Arial"/>
        <family val="2"/>
      </rPr>
      <t>Question 4a</t>
    </r>
  </si>
  <si>
    <r>
      <t xml:space="preserve">Pre-therapeutic Questionnaire
</t>
    </r>
    <r>
      <rPr>
        <b/>
        <sz val="8"/>
        <rFont val="Arial"/>
        <family val="2"/>
      </rPr>
      <t>Question 4b</t>
    </r>
  </si>
  <si>
    <r>
      <t xml:space="preserve">Pre-therapeutic Questionnaire
</t>
    </r>
    <r>
      <rPr>
        <b/>
        <sz val="8"/>
        <rFont val="Arial"/>
        <family val="2"/>
      </rPr>
      <t>Question 4c</t>
    </r>
  </si>
  <si>
    <r>
      <t xml:space="preserve">Pre-therapeutic Questionnaire
</t>
    </r>
    <r>
      <rPr>
        <b/>
        <sz val="8"/>
        <rFont val="Arial"/>
        <family val="2"/>
      </rPr>
      <t>Question 4d</t>
    </r>
  </si>
  <si>
    <r>
      <t xml:space="preserve">Pre-therapeutic Questionnaire
</t>
    </r>
    <r>
      <rPr>
        <b/>
        <sz val="8"/>
        <rFont val="Arial"/>
        <family val="2"/>
      </rPr>
      <t>Question 4e</t>
    </r>
  </si>
  <si>
    <r>
      <t xml:space="preserve">Pre-therapeutic Questionnaire
</t>
    </r>
    <r>
      <rPr>
        <b/>
        <sz val="8"/>
        <rFont val="Arial"/>
        <family val="2"/>
      </rPr>
      <t>Frage 5</t>
    </r>
  </si>
  <si>
    <r>
      <t xml:space="preserve">Pre-therapeutic Questionnaire
</t>
    </r>
    <r>
      <rPr>
        <b/>
        <sz val="8"/>
        <rFont val="Arial"/>
        <family val="2"/>
      </rPr>
      <t>Question 6a</t>
    </r>
  </si>
  <si>
    <r>
      <t xml:space="preserve">Pre-therapeutic Questionnaire
</t>
    </r>
    <r>
      <rPr>
        <b/>
        <sz val="8"/>
        <rFont val="Arial"/>
        <family val="2"/>
      </rPr>
      <t>Question 6b</t>
    </r>
  </si>
  <si>
    <r>
      <t xml:space="preserve">Pre-therapeutic Questionnaire
</t>
    </r>
    <r>
      <rPr>
        <b/>
        <sz val="8"/>
        <rFont val="Arial"/>
        <family val="2"/>
      </rPr>
      <t>Question 6c</t>
    </r>
  </si>
  <si>
    <r>
      <t xml:space="preserve">Pre-therapeutic Questionnaire
</t>
    </r>
    <r>
      <rPr>
        <b/>
        <sz val="8"/>
        <rFont val="Arial"/>
        <family val="2"/>
      </rPr>
      <t>Question  6d</t>
    </r>
  </si>
  <si>
    <r>
      <t xml:space="preserve">Pre-therapeutic Questionnaire
</t>
    </r>
    <r>
      <rPr>
        <b/>
        <sz val="8"/>
        <rFont val="Arial"/>
        <family val="2"/>
      </rPr>
      <t>Question 6e</t>
    </r>
  </si>
  <si>
    <r>
      <t xml:space="preserve">Pre-therapeutic Questionnaire
</t>
    </r>
    <r>
      <rPr>
        <b/>
        <sz val="8"/>
        <rFont val="Arial"/>
        <family val="2"/>
      </rPr>
      <t>Question 7</t>
    </r>
  </si>
  <si>
    <r>
      <t xml:space="preserve">Pre-therapeutic Questionnaire
</t>
    </r>
    <r>
      <rPr>
        <b/>
        <sz val="8"/>
        <rFont val="Arial"/>
        <family val="2"/>
      </rPr>
      <t>Frage 8a</t>
    </r>
  </si>
  <si>
    <r>
      <t xml:space="preserve">Pre-therapeutic Questionnaire
</t>
    </r>
    <r>
      <rPr>
        <b/>
        <sz val="8"/>
        <rFont val="Arial"/>
        <family val="2"/>
      </rPr>
      <t>Frage 8b</t>
    </r>
  </si>
  <si>
    <r>
      <t xml:space="preserve">Pre-therapeutic Questionnaire
</t>
    </r>
    <r>
      <rPr>
        <b/>
        <sz val="8"/>
        <rFont val="Arial"/>
        <family val="2"/>
      </rPr>
      <t>Question 9</t>
    </r>
  </si>
  <si>
    <r>
      <t xml:space="preserve">Pre-therapeutic Questionnaire
</t>
    </r>
    <r>
      <rPr>
        <b/>
        <sz val="8"/>
        <rFont val="Arial"/>
        <family val="2"/>
      </rPr>
      <t>Question 10</t>
    </r>
    <r>
      <rPr>
        <sz val="11"/>
        <color theme="1"/>
        <rFont val="Calibri"/>
        <family val="2"/>
        <scheme val="minor"/>
      </rPr>
      <t/>
    </r>
  </si>
  <si>
    <r>
      <t xml:space="preserve">Pre-therapeutic Questionnaire
</t>
    </r>
    <r>
      <rPr>
        <b/>
        <sz val="8"/>
        <rFont val="Arial"/>
        <family val="2"/>
      </rPr>
      <t>Question 11</t>
    </r>
    <r>
      <rPr>
        <sz val="11"/>
        <color theme="1"/>
        <rFont val="Calibri"/>
        <family val="2"/>
        <scheme val="minor"/>
      </rPr>
      <t/>
    </r>
  </si>
  <si>
    <r>
      <t xml:space="preserve">Pre-therapeutic Questionnaire
</t>
    </r>
    <r>
      <rPr>
        <b/>
        <sz val="8"/>
        <rFont val="Arial"/>
        <family val="2"/>
      </rPr>
      <t>Question 12</t>
    </r>
    <r>
      <rPr>
        <sz val="11"/>
        <color theme="1"/>
        <rFont val="Calibri"/>
        <family val="2"/>
        <scheme val="minor"/>
      </rPr>
      <t/>
    </r>
  </si>
  <si>
    <r>
      <t xml:space="preserve">Pre-therapeutic Questionnaire
</t>
    </r>
    <r>
      <rPr>
        <b/>
        <sz val="8"/>
        <rFont val="Arial"/>
        <family val="2"/>
      </rPr>
      <t>Question 13a</t>
    </r>
  </si>
  <si>
    <r>
      <t xml:space="preserve">Pre-therapeutic Questionnaire
</t>
    </r>
    <r>
      <rPr>
        <b/>
        <sz val="8"/>
        <rFont val="Arial"/>
        <family val="2"/>
      </rPr>
      <t>Question 13b</t>
    </r>
  </si>
  <si>
    <r>
      <t xml:space="preserve">Pre-therapeutic Questionnaire
</t>
    </r>
    <r>
      <rPr>
        <b/>
        <sz val="8"/>
        <rFont val="Arial"/>
        <family val="2"/>
      </rPr>
      <t>Question  13c</t>
    </r>
  </si>
  <si>
    <r>
      <t xml:space="preserve">Pre-therapeutic Questionnaire
</t>
    </r>
    <r>
      <rPr>
        <b/>
        <sz val="8"/>
        <rFont val="Arial"/>
        <family val="2"/>
      </rPr>
      <t>Question 13e</t>
    </r>
  </si>
  <si>
    <r>
      <t xml:space="preserve">Pre-therapeutic Questionnaire
</t>
    </r>
    <r>
      <rPr>
        <b/>
        <sz val="8"/>
        <rFont val="Arial"/>
        <family val="2"/>
      </rPr>
      <t>Question 13d</t>
    </r>
  </si>
  <si>
    <r>
      <t xml:space="preserve">Posttherapeutic Questionnaire
</t>
    </r>
    <r>
      <rPr>
        <b/>
        <sz val="8"/>
        <rFont val="Arial"/>
        <family val="2"/>
      </rPr>
      <t>Date Questionnaire</t>
    </r>
  </si>
  <si>
    <r>
      <t xml:space="preserve">Posttherapeutic Questionnaire
</t>
    </r>
    <r>
      <rPr>
        <b/>
        <sz val="8"/>
        <rFont val="Arial"/>
        <family val="2"/>
      </rPr>
      <t>Number of  Questionnaire EPIC26</t>
    </r>
  </si>
  <si>
    <r>
      <t xml:space="preserve">Posttherapeutic Questionnaire
</t>
    </r>
    <r>
      <rPr>
        <b/>
        <sz val="8"/>
        <rFont val="Arial"/>
        <family val="2"/>
      </rPr>
      <t>Question 1</t>
    </r>
  </si>
  <si>
    <r>
      <t xml:space="preserve">Posttherapeutic Questionnaire
</t>
    </r>
    <r>
      <rPr>
        <b/>
        <sz val="8"/>
        <rFont val="Arial"/>
        <family val="2"/>
      </rPr>
      <t>Question 2</t>
    </r>
    <r>
      <rPr>
        <sz val="11"/>
        <color theme="1"/>
        <rFont val="Calibri"/>
        <family val="2"/>
        <scheme val="minor"/>
      </rPr>
      <t/>
    </r>
  </si>
  <si>
    <r>
      <t xml:space="preserve">Posttherapeutic Questionnaire
</t>
    </r>
    <r>
      <rPr>
        <b/>
        <sz val="8"/>
        <rFont val="Arial"/>
        <family val="2"/>
      </rPr>
      <t>Question 3</t>
    </r>
    <r>
      <rPr>
        <sz val="11"/>
        <color theme="1"/>
        <rFont val="Calibri"/>
        <family val="2"/>
        <scheme val="minor"/>
      </rPr>
      <t/>
    </r>
  </si>
  <si>
    <r>
      <t xml:space="preserve">Posttherapeutic Questionnaire
</t>
    </r>
    <r>
      <rPr>
        <b/>
        <sz val="8"/>
        <rFont val="Arial"/>
        <family val="2"/>
      </rPr>
      <t>Question 4a</t>
    </r>
  </si>
  <si>
    <r>
      <t xml:space="preserve">Posttherapeutic Questionnaire
</t>
    </r>
    <r>
      <rPr>
        <b/>
        <sz val="8"/>
        <rFont val="Arial"/>
        <family val="2"/>
      </rPr>
      <t>Question 4b</t>
    </r>
  </si>
  <si>
    <r>
      <t xml:space="preserve">Posttherapeutic Questionnaire
</t>
    </r>
    <r>
      <rPr>
        <b/>
        <sz val="8"/>
        <rFont val="Arial"/>
        <family val="2"/>
      </rPr>
      <t>Question 4c</t>
    </r>
  </si>
  <si>
    <r>
      <t xml:space="preserve">Posttherapeutic Questionnaire
</t>
    </r>
    <r>
      <rPr>
        <b/>
        <sz val="8"/>
        <rFont val="Arial"/>
        <family val="2"/>
      </rPr>
      <t>Question 4d</t>
    </r>
  </si>
  <si>
    <r>
      <t xml:space="preserve">Posttherapeutic Questionnaire
</t>
    </r>
    <r>
      <rPr>
        <b/>
        <sz val="8"/>
        <rFont val="Arial"/>
        <family val="2"/>
      </rPr>
      <t>Question 4e</t>
    </r>
  </si>
  <si>
    <r>
      <t xml:space="preserve">Posttherapeutic Questionnaire
</t>
    </r>
    <r>
      <rPr>
        <b/>
        <sz val="8"/>
        <rFont val="Arial"/>
        <family val="2"/>
      </rPr>
      <t>Frage 5</t>
    </r>
  </si>
  <si>
    <r>
      <t xml:space="preserve">Posttherapeutic Questionnaire
</t>
    </r>
    <r>
      <rPr>
        <b/>
        <sz val="8"/>
        <rFont val="Arial"/>
        <family val="2"/>
      </rPr>
      <t>Question 6a</t>
    </r>
  </si>
  <si>
    <r>
      <t xml:space="preserve">Posttherapeutic Questionnaire
</t>
    </r>
    <r>
      <rPr>
        <b/>
        <sz val="8"/>
        <rFont val="Arial"/>
        <family val="2"/>
      </rPr>
      <t>Question 6b</t>
    </r>
  </si>
  <si>
    <r>
      <t xml:space="preserve">Posttherapeutic Questionnaire
</t>
    </r>
    <r>
      <rPr>
        <b/>
        <sz val="8"/>
        <rFont val="Arial"/>
        <family val="2"/>
      </rPr>
      <t>Question 6c</t>
    </r>
  </si>
  <si>
    <r>
      <t xml:space="preserve">Posttherapeutic Questionnaire
</t>
    </r>
    <r>
      <rPr>
        <b/>
        <sz val="8"/>
        <rFont val="Arial"/>
        <family val="2"/>
      </rPr>
      <t>Question  6d</t>
    </r>
  </si>
  <si>
    <r>
      <t xml:space="preserve">Posttherapeutic Questionnaire
</t>
    </r>
    <r>
      <rPr>
        <b/>
        <sz val="8"/>
        <rFont val="Arial"/>
        <family val="2"/>
      </rPr>
      <t>Question 6e</t>
    </r>
  </si>
  <si>
    <r>
      <t xml:space="preserve">Posttherapeutic Questionnaire
</t>
    </r>
    <r>
      <rPr>
        <b/>
        <sz val="8"/>
        <rFont val="Arial"/>
        <family val="2"/>
      </rPr>
      <t>Question 7</t>
    </r>
  </si>
  <si>
    <r>
      <t xml:space="preserve">Posttherapeutic Questionnaire
</t>
    </r>
    <r>
      <rPr>
        <b/>
        <sz val="8"/>
        <rFont val="Arial"/>
        <family val="2"/>
      </rPr>
      <t>Frage 8a</t>
    </r>
  </si>
  <si>
    <r>
      <t xml:space="preserve">Posttherapeutic Questionnaire
</t>
    </r>
    <r>
      <rPr>
        <b/>
        <sz val="8"/>
        <rFont val="Arial"/>
        <family val="2"/>
      </rPr>
      <t>Frage 8b</t>
    </r>
  </si>
  <si>
    <r>
      <t xml:space="preserve">Posttherapeutic Questionnaire
</t>
    </r>
    <r>
      <rPr>
        <b/>
        <sz val="8"/>
        <rFont val="Arial"/>
        <family val="2"/>
      </rPr>
      <t>Question 9</t>
    </r>
  </si>
  <si>
    <r>
      <t xml:space="preserve">Posttherapeutic Questionnaire
</t>
    </r>
    <r>
      <rPr>
        <b/>
        <sz val="8"/>
        <rFont val="Arial"/>
        <family val="2"/>
      </rPr>
      <t>Question 10</t>
    </r>
    <r>
      <rPr>
        <sz val="11"/>
        <color theme="1"/>
        <rFont val="Calibri"/>
        <family val="2"/>
        <scheme val="minor"/>
      </rPr>
      <t/>
    </r>
  </si>
  <si>
    <r>
      <t xml:space="preserve">Posttherapeutic Questionnaire
</t>
    </r>
    <r>
      <rPr>
        <b/>
        <sz val="8"/>
        <rFont val="Arial"/>
        <family val="2"/>
      </rPr>
      <t>Question 11</t>
    </r>
    <r>
      <rPr>
        <sz val="11"/>
        <color theme="1"/>
        <rFont val="Calibri"/>
        <family val="2"/>
        <scheme val="minor"/>
      </rPr>
      <t/>
    </r>
  </si>
  <si>
    <r>
      <t xml:space="preserve">Posttherapeutic Questionnaire
</t>
    </r>
    <r>
      <rPr>
        <b/>
        <sz val="8"/>
        <rFont val="Arial"/>
        <family val="2"/>
      </rPr>
      <t>Question 12</t>
    </r>
    <r>
      <rPr>
        <sz val="11"/>
        <color theme="1"/>
        <rFont val="Calibri"/>
        <family val="2"/>
        <scheme val="minor"/>
      </rPr>
      <t/>
    </r>
  </si>
  <si>
    <r>
      <t xml:space="preserve">Posttherapeutic Questionnaire
</t>
    </r>
    <r>
      <rPr>
        <b/>
        <sz val="8"/>
        <rFont val="Arial"/>
        <family val="2"/>
      </rPr>
      <t>Question 13a</t>
    </r>
  </si>
  <si>
    <r>
      <t xml:space="preserve">Posttherapeutic Questionnaire
</t>
    </r>
    <r>
      <rPr>
        <b/>
        <sz val="8"/>
        <rFont val="Arial"/>
        <family val="2"/>
      </rPr>
      <t>Question 13b</t>
    </r>
  </si>
  <si>
    <r>
      <t xml:space="preserve">Posttherapeutic Questionnaire
</t>
    </r>
    <r>
      <rPr>
        <b/>
        <sz val="8"/>
        <rFont val="Arial"/>
        <family val="2"/>
      </rPr>
      <t>Question  13c</t>
    </r>
  </si>
  <si>
    <r>
      <t xml:space="preserve">Posttherapeutic Questionnaire
</t>
    </r>
    <r>
      <rPr>
        <b/>
        <sz val="8"/>
        <rFont val="Arial"/>
        <family val="2"/>
      </rPr>
      <t>Question 13d</t>
    </r>
  </si>
  <si>
    <r>
      <t xml:space="preserve">Posttherapeutic Questionnaire
</t>
    </r>
    <r>
      <rPr>
        <b/>
        <sz val="8"/>
        <rFont val="Arial"/>
        <family val="2"/>
      </rPr>
      <t>Question 13e</t>
    </r>
  </si>
  <si>
    <r>
      <t xml:space="preserve">Posttherapeutic Questionnaire
</t>
    </r>
    <r>
      <rPr>
        <b/>
        <sz val="8"/>
        <rFont val="Arial"/>
        <family val="2"/>
      </rPr>
      <t>Question 2</t>
    </r>
  </si>
  <si>
    <r>
      <t xml:space="preserve">Posttherapeutic Questionnaire
</t>
    </r>
    <r>
      <rPr>
        <b/>
        <sz val="8"/>
        <rFont val="Arial"/>
        <family val="2"/>
      </rPr>
      <t>Question 3a</t>
    </r>
  </si>
  <si>
    <r>
      <t xml:space="preserve">Posttherapeutic Questionnaire
</t>
    </r>
    <r>
      <rPr>
        <b/>
        <sz val="8"/>
        <rFont val="Arial"/>
        <family val="2"/>
      </rPr>
      <t>Question 3a - Name of pill</t>
    </r>
  </si>
  <si>
    <r>
      <t xml:space="preserve">Posttherapeutic Questionnaire
</t>
    </r>
    <r>
      <rPr>
        <b/>
        <sz val="8"/>
        <rFont val="Arial"/>
        <family val="2"/>
      </rPr>
      <t>Question 3b</t>
    </r>
  </si>
  <si>
    <r>
      <t xml:space="preserve">Posttherapeutic Questionnaire
</t>
    </r>
    <r>
      <rPr>
        <b/>
        <sz val="8"/>
        <rFont val="Arial"/>
        <family val="2"/>
      </rPr>
      <t>Question 3c</t>
    </r>
  </si>
  <si>
    <r>
      <t xml:space="preserve">Posttherapeutic Questionnaire
</t>
    </r>
    <r>
      <rPr>
        <b/>
        <sz val="8"/>
        <rFont val="Arial"/>
        <family val="2"/>
      </rPr>
      <t>Question 3d</t>
    </r>
  </si>
  <si>
    <r>
      <t xml:space="preserve">Posttherapeutic Questionnaire
</t>
    </r>
    <r>
      <rPr>
        <b/>
        <sz val="8"/>
        <rFont val="Arial"/>
        <family val="2"/>
      </rPr>
      <t>Question 3e</t>
    </r>
  </si>
  <si>
    <r>
      <t xml:space="preserve">Posttherapeutic Questionnaire
</t>
    </r>
    <r>
      <rPr>
        <b/>
        <sz val="8"/>
        <rFont val="Arial"/>
        <family val="2"/>
      </rPr>
      <t>Question 3e - Medication/device</t>
    </r>
  </si>
  <si>
    <r>
      <t xml:space="preserve">Posttherapeutic Questionnaire
</t>
    </r>
    <r>
      <rPr>
        <b/>
        <sz val="8"/>
        <rFont val="Arial"/>
        <family val="2"/>
      </rPr>
      <t>Latest PSA</t>
    </r>
  </si>
  <si>
    <r>
      <t xml:space="preserve">Posttherapeutic Questionnaire
</t>
    </r>
    <r>
      <rPr>
        <b/>
        <sz val="8"/>
        <rFont val="Arial"/>
        <family val="2"/>
      </rPr>
      <t>Date latest PSA</t>
    </r>
  </si>
  <si>
    <r>
      <t xml:space="preserve">Posttherapeutic Questionnaire
</t>
    </r>
    <r>
      <rPr>
        <b/>
        <sz val="8"/>
        <rFont val="Arial"/>
        <family val="2"/>
      </rPr>
      <t>Date diagnosis recurrence</t>
    </r>
  </si>
  <si>
    <r>
      <t xml:space="preserve">Basic Information 
</t>
    </r>
    <r>
      <rPr>
        <b/>
        <sz val="8"/>
        <rFont val="Arial"/>
        <family val="2"/>
      </rPr>
      <t>Patient-ID</t>
    </r>
  </si>
  <si>
    <t>For all patients: take the sum of the number of answers of each patient and divided it by 33</t>
  </si>
  <si>
    <t>= F11 / F6 * 100%</t>
  </si>
  <si>
    <t>= H11 / H6 * 100%</t>
  </si>
  <si>
    <t>= J11 / J6 * 100%</t>
  </si>
  <si>
    <t>= F11 + H11 + J11</t>
  </si>
  <si>
    <t>= L11 / L6 * 100%</t>
  </si>
  <si>
    <t>= F12 / F6 * 100%</t>
  </si>
  <si>
    <t>= H12 / H6 * 100%</t>
  </si>
  <si>
    <t>= J12 / J6 * 100%</t>
  </si>
  <si>
    <t>= L12 / L6 * 100%</t>
  </si>
  <si>
    <t>= F13 / F6 * 100%</t>
  </si>
  <si>
    <t>= H13 / H6 * 100%</t>
  </si>
  <si>
    <t>= J13 / J6 * 100%</t>
  </si>
  <si>
    <t>= F13 + H13 + J13</t>
  </si>
  <si>
    <t>= L13 / L6 * 100%</t>
  </si>
  <si>
    <r>
      <t xml:space="preserve">Sociodemographic Questionnaire
</t>
    </r>
    <r>
      <rPr>
        <b/>
        <sz val="8"/>
        <rFont val="Arial"/>
        <family val="2"/>
      </rPr>
      <t>Date Questionnaire</t>
    </r>
  </si>
  <si>
    <r>
      <t xml:space="preserve">Sociodemographic Questionnaire
</t>
    </r>
    <r>
      <rPr>
        <b/>
        <sz val="8"/>
        <rFont val="Arial"/>
        <family val="2"/>
      </rPr>
      <t>Citizenship</t>
    </r>
  </si>
  <si>
    <r>
      <t xml:space="preserve">Sociodemographic Questionnaire
</t>
    </r>
    <r>
      <rPr>
        <b/>
        <sz val="8"/>
        <rFont val="Arial"/>
        <family val="2"/>
      </rPr>
      <t>Health Insurance</t>
    </r>
  </si>
  <si>
    <t>What is your citizenship?
1 = German (and possibly additional citizensip(s))
2 = Other</t>
  </si>
  <si>
    <t>Of the following, what is closest to your health insurance coverage?
1 = Statutory health insurance
2 = Private health insurance
3 = Other / none</t>
  </si>
  <si>
    <r>
      <t xml:space="preserve">Sociodemographic Questionnaire
</t>
    </r>
    <r>
      <rPr>
        <b/>
        <sz val="8"/>
        <rFont val="Arial"/>
        <family val="2"/>
      </rPr>
      <t>Education</t>
    </r>
  </si>
  <si>
    <t>Of the following, what is the highest level of education you have successfully completed (usually by obtaining a certificate or diploma)?
1 = Lower secondary school or equivalent (8/9 years of schooling)
2 = Intermediate secondary school (10 years of schooling)
4 = Entrance certificate for a higher technical college/university of applied science
5 = University entrance certificate
6 = Other
7 = None</t>
  </si>
  <si>
    <r>
      <rPr>
        <b/>
        <sz val="11"/>
        <rFont val="Arial"/>
        <family val="2"/>
      </rPr>
      <t>Selection when starting the individual filter</t>
    </r>
    <r>
      <rPr>
        <b/>
        <sz val="11"/>
        <color theme="2" tint="-0.749992370372631"/>
        <rFont val="Arial"/>
        <family val="2"/>
      </rPr>
      <t xml:space="preserve">
(Ansicht bei "Start" des Individuellen Filters)</t>
    </r>
  </si>
  <si>
    <t>This is based on years (2009 - 2015)</t>
  </si>
  <si>
    <r>
      <t xml:space="preserve">Age at diagnosis
</t>
    </r>
    <r>
      <rPr>
        <b/>
        <sz val="10"/>
        <color theme="0" tint="-0.499984740745262"/>
        <rFont val="Arial"/>
        <family val="2"/>
      </rPr>
      <t>(Alter bei Erstdiagnose)</t>
    </r>
  </si>
  <si>
    <t>'= Differenz between Date of Diagnosis and Date of birth</t>
  </si>
  <si>
    <r>
      <t xml:space="preserve">NI, IV, IF, R and D cases
</t>
    </r>
    <r>
      <rPr>
        <b/>
        <sz val="9"/>
        <color theme="0" tint="-0.499984740745262"/>
        <rFont val="Arial"/>
        <family val="2"/>
      </rPr>
      <t>(NI, IV, IF, R und D Fälle)</t>
    </r>
  </si>
  <si>
    <r>
      <t xml:space="preserve">low risk
</t>
    </r>
    <r>
      <rPr>
        <sz val="10"/>
        <color theme="0" tint="-0.499984740745262"/>
        <rFont val="Arial"/>
        <family val="2"/>
      </rPr>
      <t>(niedriges Risiko)</t>
    </r>
  </si>
  <si>
    <r>
      <t xml:space="preserve">medium risk
</t>
    </r>
    <r>
      <rPr>
        <sz val="10"/>
        <color theme="0" tint="-0.499984740745262"/>
        <rFont val="Arial"/>
        <family val="2"/>
      </rPr>
      <t>(mittleres Risiko)</t>
    </r>
  </si>
  <si>
    <r>
      <t xml:space="preserve">high risk
</t>
    </r>
    <r>
      <rPr>
        <sz val="10"/>
        <color theme="0" tint="-0.499984740745262"/>
        <rFont val="Arial"/>
        <family val="2"/>
      </rPr>
      <t>(hohes Risiko)</t>
    </r>
  </si>
  <si>
    <r>
      <t xml:space="preserve">locally confined (T1/2-N0-M0)
</t>
    </r>
    <r>
      <rPr>
        <b/>
        <sz val="10"/>
        <color theme="0" tint="-0.499984740745262"/>
        <rFont val="Arial"/>
        <family val="2"/>
      </rPr>
      <t>(lokal begrenzt (T1/2-N0-M0))</t>
    </r>
  </si>
  <si>
    <t>Risc classification  - low risk</t>
  </si>
  <si>
    <t>Risc classification  - medium risk</t>
  </si>
  <si>
    <t>Risc classification  - high risk</t>
  </si>
  <si>
    <r>
      <t xml:space="preserve">locally advanced (T3/4-N0-M0)
</t>
    </r>
    <r>
      <rPr>
        <b/>
        <sz val="10"/>
        <color theme="0" tint="-0.499984740745262"/>
        <rFont val="Arial"/>
        <family val="2"/>
      </rPr>
      <t>(lokal fortgeschritten (T3/4-N0-M0))</t>
    </r>
  </si>
  <si>
    <t>Risc classification  - locally advanced</t>
  </si>
  <si>
    <r>
      <t xml:space="preserve">advanced (N1, M0)
</t>
    </r>
    <r>
      <rPr>
        <b/>
        <sz val="10"/>
        <color theme="0" tint="-0.499984740745262"/>
        <rFont val="Arial"/>
        <family val="2"/>
      </rPr>
      <t>(fortgeschritten (N1, M0))</t>
    </r>
  </si>
  <si>
    <r>
      <t xml:space="preserve">advanced (N0, M1)
</t>
    </r>
    <r>
      <rPr>
        <b/>
        <sz val="10"/>
        <color theme="0" tint="-0.499984740745262"/>
        <rFont val="Arial"/>
        <family val="2"/>
      </rPr>
      <t>(fortgeschritten (N0, M1))</t>
    </r>
  </si>
  <si>
    <t>Risc classification  - advanced N1</t>
  </si>
  <si>
    <t>Risc classification  - advanced M1</t>
  </si>
  <si>
    <r>
      <t xml:space="preserve">non-determinable
</t>
    </r>
    <r>
      <rPr>
        <b/>
        <sz val="10"/>
        <color theme="0" tint="-0.499984740745262"/>
        <rFont val="Arial"/>
        <family val="2"/>
      </rPr>
      <t>(nicht zuzuordnen)</t>
    </r>
  </si>
  <si>
    <t>Risc classification  - non-determinable</t>
  </si>
  <si>
    <r>
      <t xml:space="preserve">NI and IV cases
</t>
    </r>
    <r>
      <rPr>
        <b/>
        <sz val="9"/>
        <color theme="0" tint="-0.499984740745262"/>
        <rFont val="Arial"/>
        <family val="2"/>
      </rPr>
      <t>(NI und IV Fälle)</t>
    </r>
  </si>
  <si>
    <r>
      <t xml:space="preserve">active surveillance
</t>
    </r>
    <r>
      <rPr>
        <sz val="10"/>
        <color theme="0" tint="-0.499984740745262"/>
        <rFont val="Arial"/>
        <family val="2"/>
      </rPr>
      <t>(Active Surveillance)</t>
    </r>
  </si>
  <si>
    <r>
      <t xml:space="preserve">watchful waiting
</t>
    </r>
    <r>
      <rPr>
        <sz val="10"/>
        <color theme="0" tint="-0.499984740745262"/>
        <rFont val="Arial"/>
        <family val="2"/>
      </rPr>
      <t>(Watchful Waiting)</t>
    </r>
  </si>
  <si>
    <r>
      <t xml:space="preserve">incidential finding RCE
</t>
    </r>
    <r>
      <rPr>
        <sz val="10"/>
        <color theme="0" tint="-0.499984740745262"/>
        <rFont val="Arial"/>
        <family val="2"/>
      </rPr>
      <t>(Zufallsbefund nach RZE)</t>
    </r>
  </si>
  <si>
    <r>
      <t xml:space="preserve">RPE due to Pca
</t>
    </r>
    <r>
      <rPr>
        <sz val="10"/>
        <color theme="0" tint="-0.499984740745262"/>
        <rFont val="Arial"/>
        <family val="2"/>
      </rPr>
      <t>(RPE aufgrund von Pca)</t>
    </r>
  </si>
  <si>
    <r>
      <t xml:space="preserve">RCE due to Pca
</t>
    </r>
    <r>
      <rPr>
        <sz val="10"/>
        <color theme="0" tint="-0.499984740745262"/>
        <rFont val="Arial"/>
        <family val="2"/>
      </rPr>
      <t>(RZE aufgrund von Pca)</t>
    </r>
  </si>
  <si>
    <r>
      <t xml:space="preserve">IF cases
</t>
    </r>
    <r>
      <rPr>
        <b/>
        <sz val="9"/>
        <color theme="0" tint="-0.499984740745262"/>
        <rFont val="Arial"/>
        <family val="2"/>
      </rPr>
      <t>(IF Fälle)</t>
    </r>
  </si>
  <si>
    <r>
      <t xml:space="preserve">IV cases
</t>
    </r>
    <r>
      <rPr>
        <b/>
        <sz val="9"/>
        <color theme="0" tint="-0.499984740745262"/>
        <rFont val="Arial"/>
        <family val="2"/>
      </rPr>
      <t>(IV Fälle)</t>
    </r>
  </si>
  <si>
    <r>
      <t xml:space="preserve">locally treatment prostate
</t>
    </r>
    <r>
      <rPr>
        <b/>
        <sz val="10"/>
        <color theme="0" tint="-0.499984740745262"/>
        <rFont val="Arial"/>
        <family val="2"/>
      </rPr>
      <t>(Lokale Behandlung der Prostata)</t>
    </r>
  </si>
  <si>
    <r>
      <t xml:space="preserve">definitive percutaneous radiotherapy
</t>
    </r>
    <r>
      <rPr>
        <sz val="10"/>
        <color theme="0" tint="-0.499984740745262"/>
        <rFont val="Arial"/>
        <family val="2"/>
      </rPr>
      <t>(definitive perkutane Strahlentherapie)</t>
    </r>
  </si>
  <si>
    <r>
      <t xml:space="preserve">LDR brachytherapy
</t>
    </r>
    <r>
      <rPr>
        <sz val="10"/>
        <color theme="0" tint="-0.499984740745262"/>
        <rFont val="Arial"/>
        <family val="2"/>
      </rPr>
      <t>(LDR-Brachytherapie)</t>
    </r>
  </si>
  <si>
    <r>
      <t xml:space="preserve">HDR brachytherapy
</t>
    </r>
    <r>
      <rPr>
        <sz val="10"/>
        <color theme="0" tint="-0.499984740745262"/>
        <rFont val="Arial"/>
        <family val="2"/>
      </rPr>
      <t>(HDR-Brachytherapie)</t>
    </r>
  </si>
  <si>
    <r>
      <t xml:space="preserve">other local therapy
</t>
    </r>
    <r>
      <rPr>
        <sz val="10"/>
        <color theme="0" tint="-0.499984740745262"/>
        <rFont val="Arial"/>
        <family val="2"/>
      </rPr>
      <t>(andere lokale Behandlung)</t>
    </r>
  </si>
  <si>
    <r>
      <t xml:space="preserve">systemic treatment
</t>
    </r>
    <r>
      <rPr>
        <b/>
        <sz val="10"/>
        <color theme="0" tint="-0.499984740745262"/>
        <rFont val="Arial"/>
        <family val="2"/>
      </rPr>
      <t>(ausschließlich systemische Behandlung)</t>
    </r>
  </si>
  <si>
    <r>
      <t xml:space="preserve">other treatment
</t>
    </r>
    <r>
      <rPr>
        <b/>
        <sz val="10"/>
        <color theme="0" tint="-0.499984740745262"/>
        <rFont val="Arial"/>
        <family val="2"/>
      </rPr>
      <t>(Andere Behandlung)</t>
    </r>
  </si>
  <si>
    <r>
      <t xml:space="preserve">OncoBox Prostate
</t>
    </r>
    <r>
      <rPr>
        <b/>
        <sz val="11"/>
        <color indexed="8"/>
        <rFont val="Arial"/>
        <family val="2"/>
      </rPr>
      <t>Filter</t>
    </r>
    <r>
      <rPr>
        <b/>
        <sz val="11"/>
        <color indexed="8"/>
        <rFont val="Arial"/>
        <family val="2"/>
      </rPr>
      <t xml:space="preserve">
</t>
    </r>
    <r>
      <rPr>
        <b/>
        <sz val="11"/>
        <color theme="0" tint="-0.499984740745262"/>
        <rFont val="Arial"/>
        <family val="2"/>
      </rPr>
      <t>(Filter)</t>
    </r>
  </si>
  <si>
    <r>
      <t xml:space="preserve">OncoBox Prostate
</t>
    </r>
    <r>
      <rPr>
        <b/>
        <sz val="11"/>
        <color indexed="8"/>
        <rFont val="Arial"/>
        <family val="2"/>
      </rPr>
      <t xml:space="preserve">Questionnaire 2016
</t>
    </r>
    <r>
      <rPr>
        <b/>
        <sz val="11"/>
        <color theme="0" tint="-0.499984740745262"/>
        <rFont val="Arial"/>
        <family val="2"/>
      </rPr>
      <t>(Fragebögen 2016)</t>
    </r>
  </si>
  <si>
    <t>in %</t>
  </si>
  <si>
    <t>= J9 / J9 *100%</t>
  </si>
  <si>
    <t>= L9 / L9 * 100%</t>
  </si>
  <si>
    <t>= F9 / F9 *100%</t>
  </si>
  <si>
    <t>= H9 / H9 *100%</t>
  </si>
  <si>
    <r>
      <t xml:space="preserve">IF, R and D cases
</t>
    </r>
    <r>
      <rPr>
        <b/>
        <sz val="9"/>
        <color theme="0" tint="-0.499984740745262"/>
        <rFont val="Arial"/>
        <family val="2"/>
      </rPr>
      <t>(IF, R und D Fälle)</t>
    </r>
  </si>
  <si>
    <t>All IF, R and D cases</t>
  </si>
  <si>
    <r>
      <t xml:space="preserve">Total
</t>
    </r>
    <r>
      <rPr>
        <b/>
        <sz val="10"/>
        <color theme="0" tint="-0.499984740745262"/>
        <rFont val="Arial"/>
        <family val="2"/>
      </rPr>
      <t>(Gesamt)</t>
    </r>
  </si>
  <si>
    <r>
      <t xml:space="preserve">Number
</t>
    </r>
    <r>
      <rPr>
        <sz val="10"/>
        <color theme="0" tint="-0.499984740745262"/>
        <rFont val="Arial"/>
        <family val="2"/>
      </rPr>
      <t>(Anzahl)</t>
    </r>
  </si>
  <si>
    <r>
      <t xml:space="preserve">Number of questionnaires
</t>
    </r>
    <r>
      <rPr>
        <b/>
        <sz val="10"/>
        <color theme="0" tint="-0.499984740745262"/>
        <rFont val="Arial"/>
        <family val="2"/>
      </rPr>
      <t>(Anzahl Fragebögen)</t>
    </r>
  </si>
  <si>
    <r>
      <t xml:space="preserve">pre-therapeutic </t>
    </r>
    <r>
      <rPr>
        <sz val="10"/>
        <color theme="0" tint="-0.499984740745262"/>
        <rFont val="Arial"/>
        <family val="2"/>
      </rPr>
      <t>(prätherapeutisch)</t>
    </r>
  </si>
  <si>
    <r>
      <t xml:space="preserve">1 year </t>
    </r>
    <r>
      <rPr>
        <sz val="10"/>
        <color theme="0" tint="-0.499984740745262"/>
        <rFont val="Arial"/>
        <family val="2"/>
      </rPr>
      <t>(nach 1 Jahr)</t>
    </r>
  </si>
  <si>
    <r>
      <rPr>
        <sz val="10"/>
        <rFont val="Arial"/>
        <family val="2"/>
      </rPr>
      <t xml:space="preserve">3 years </t>
    </r>
    <r>
      <rPr>
        <sz val="10"/>
        <color theme="0" tint="-0.499984740745262"/>
        <rFont val="Arial"/>
        <family val="2"/>
      </rPr>
      <t>(nach 3 Jahren)</t>
    </r>
  </si>
  <si>
    <r>
      <t xml:space="preserve">rate of answered questions per questionnaire
</t>
    </r>
    <r>
      <rPr>
        <b/>
        <sz val="10"/>
        <color theme="0" tint="-0.499984740745262"/>
        <rFont val="Arial"/>
        <family val="2"/>
      </rPr>
      <t>(Anteil beantwortete Fragen pro Fragebogen)</t>
    </r>
  </si>
  <si>
    <r>
      <t xml:space="preserve">NI cases in F9
</t>
    </r>
    <r>
      <rPr>
        <b/>
        <sz val="10"/>
        <color theme="0" tint="-0.499984740745262"/>
        <rFont val="Arial"/>
        <family val="2"/>
      </rPr>
      <t>(NI Fälle in F9)</t>
    </r>
  </si>
  <si>
    <r>
      <t xml:space="preserve">NI cases with possible assignment </t>
    </r>
    <r>
      <rPr>
        <b/>
        <sz val="10"/>
        <color rgb="FFFF0000"/>
        <rFont val="Arial"/>
        <family val="2"/>
      </rPr>
      <t>(category e) in validation)</t>
    </r>
    <r>
      <rPr>
        <b/>
        <sz val="10"/>
        <color indexed="8"/>
        <rFont val="Arial"/>
        <family val="2"/>
      </rPr>
      <t xml:space="preserve"> and
</t>
    </r>
    <r>
      <rPr>
        <b/>
        <sz val="10"/>
        <color theme="0" tint="-0.499984740745262"/>
        <rFont val="Arial"/>
        <family val="2"/>
      </rPr>
      <t>(NI Fälle mit erfolgreicher Fallzuordnung (Kategorie e) Validierung))</t>
    </r>
  </si>
  <si>
    <r>
      <t xml:space="preserve">IV cases with possible assignment </t>
    </r>
    <r>
      <rPr>
        <b/>
        <sz val="10"/>
        <color rgb="FFFF0000"/>
        <rFont val="Arial"/>
        <family val="2"/>
      </rPr>
      <t>(category e) in validation)</t>
    </r>
    <r>
      <rPr>
        <b/>
        <sz val="10"/>
        <color indexed="8"/>
        <rFont val="Arial"/>
        <family val="2"/>
      </rPr>
      <t xml:space="preserve"> and
</t>
    </r>
    <r>
      <rPr>
        <b/>
        <sz val="10"/>
        <color theme="0" tint="-0.499984740745262"/>
        <rFont val="Arial"/>
        <family val="2"/>
      </rPr>
      <t>(IV Fälle mit erfolgreicher Fallzuordnung (Kategorie e) Validierung))</t>
    </r>
  </si>
  <si>
    <r>
      <t xml:space="preserve">IV cases in F9
</t>
    </r>
    <r>
      <rPr>
        <b/>
        <sz val="10"/>
        <color theme="0" tint="-0.499984740745262"/>
        <rFont val="Arial"/>
        <family val="2"/>
      </rPr>
      <t>(IV Fälle in F9)</t>
    </r>
  </si>
  <si>
    <r>
      <rPr>
        <sz val="9"/>
        <rFont val="Arial"/>
        <family val="2"/>
      </rPr>
      <t xml:space="preserve">Case
Treatment
</t>
    </r>
    <r>
      <rPr>
        <b/>
        <sz val="9"/>
        <rFont val="Arial"/>
        <family val="2"/>
      </rPr>
      <t>Type</t>
    </r>
    <r>
      <rPr>
        <sz val="9"/>
        <color rgb="FFFF0000"/>
        <rFont val="Arial"/>
        <family val="2"/>
      </rPr>
      <t xml:space="preserve"> </t>
    </r>
    <r>
      <rPr>
        <b/>
        <sz val="9"/>
        <color rgb="FFFF0000"/>
        <rFont val="Arial"/>
        <family val="2"/>
      </rPr>
      <t xml:space="preserve">= AS </t>
    </r>
    <r>
      <rPr>
        <b/>
        <sz val="9"/>
        <color rgb="FF7030A0"/>
        <rFont val="Arial"/>
        <family val="2"/>
      </rPr>
      <t>(all)</t>
    </r>
  </si>
  <si>
    <r>
      <rPr>
        <sz val="9"/>
        <rFont val="Arial"/>
        <family val="2"/>
      </rPr>
      <t xml:space="preserve">Case
Treatment
</t>
    </r>
    <r>
      <rPr>
        <b/>
        <sz val="9"/>
        <rFont val="Arial"/>
        <family val="2"/>
      </rPr>
      <t>Type</t>
    </r>
    <r>
      <rPr>
        <sz val="9"/>
        <color rgb="FFFF0000"/>
        <rFont val="Arial"/>
        <family val="2"/>
      </rPr>
      <t xml:space="preserve"> </t>
    </r>
    <r>
      <rPr>
        <b/>
        <sz val="9"/>
        <color rgb="FFFF0000"/>
        <rFont val="Arial"/>
        <family val="2"/>
      </rPr>
      <t xml:space="preserve">= WS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</si>
  <si>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RPE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</si>
  <si>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RZE </t>
    </r>
    <r>
      <rPr>
        <b/>
        <sz val="9"/>
        <color rgb="FF7030A0"/>
        <rFont val="Arial"/>
        <family val="2"/>
      </rPr>
      <t>(all)</t>
    </r>
  </si>
  <si>
    <r>
      <rPr>
        <sz val="9"/>
        <rFont val="Arial"/>
        <family val="2"/>
      </rPr>
      <t xml:space="preserve">Case
Surgery
</t>
    </r>
    <r>
      <rPr>
        <b/>
        <sz val="9"/>
        <rFont val="Arial"/>
        <family val="2"/>
      </rPr>
      <t xml:space="preserve">Type of surgery </t>
    </r>
    <r>
      <rPr>
        <b/>
        <sz val="9"/>
        <color rgb="FFFF0000"/>
        <rFont val="Arial"/>
        <family val="2"/>
      </rPr>
      <t xml:space="preserve">= empty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</si>
  <si>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empty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</si>
  <si>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HDR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</si>
  <si>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LDR </t>
    </r>
    <r>
      <rPr>
        <b/>
        <sz val="9"/>
        <color rgb="FF7030A0"/>
        <rFont val="Arial"/>
        <family val="2"/>
      </rPr>
      <t>(all)</t>
    </r>
  </si>
  <si>
    <r>
      <rPr>
        <sz val="9"/>
        <rFont val="Arial"/>
        <family val="2"/>
      </rPr>
      <t xml:space="preserve">Case
Radiotherapy
</t>
    </r>
    <r>
      <rPr>
        <b/>
        <sz val="9"/>
        <rFont val="Arial"/>
        <family val="2"/>
      </rPr>
      <t>Type</t>
    </r>
    <r>
      <rPr>
        <b/>
        <sz val="9"/>
        <color rgb="FFFF0000"/>
        <rFont val="Arial"/>
        <family val="2"/>
      </rPr>
      <t xml:space="preserve"> = P </t>
    </r>
    <r>
      <rPr>
        <b/>
        <sz val="9"/>
        <color rgb="FF7030A0"/>
        <rFont val="Arial"/>
        <family val="2"/>
      </rPr>
      <t>(all)</t>
    </r>
  </si>
  <si>
    <r>
      <rPr>
        <sz val="9"/>
        <rFont val="Arial"/>
        <family val="2"/>
      </rPr>
      <t xml:space="preserve">Case
Radiotherapy
</t>
    </r>
    <r>
      <rPr>
        <b/>
        <sz val="9"/>
        <rFont val="Arial"/>
        <family val="2"/>
      </rPr>
      <t>Time</t>
    </r>
    <r>
      <rPr>
        <b/>
        <sz val="9"/>
        <color rgb="FFFF0000"/>
        <rFont val="Arial"/>
        <family val="2"/>
      </rPr>
      <t xml:space="preserve"> = D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</si>
  <si>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OLT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</si>
  <si>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ADT | CH | IM  </t>
    </r>
    <r>
      <rPr>
        <b/>
        <sz val="9"/>
        <color rgb="FF7030A0"/>
        <rFont val="Arial"/>
        <family val="2"/>
      </rPr>
      <t>(all)</t>
    </r>
  </si>
  <si>
    <r>
      <rPr>
        <sz val="9"/>
        <rFont val="Arial"/>
        <family val="2"/>
      </rPr>
      <t xml:space="preserve">Case
Treatment
</t>
    </r>
    <r>
      <rPr>
        <b/>
        <sz val="9"/>
        <rFont val="Arial"/>
        <family val="2"/>
      </rPr>
      <t>Type</t>
    </r>
    <r>
      <rPr>
        <b/>
        <sz val="9"/>
        <color rgb="FFFF0000"/>
        <rFont val="Arial"/>
        <family val="2"/>
      </rPr>
      <t xml:space="preserve"> = ST | HIFU | CRYO | HYPER | OT </t>
    </r>
    <r>
      <rPr>
        <b/>
        <sz val="9"/>
        <color rgb="FF7030A0"/>
        <rFont val="Arial"/>
        <family val="2"/>
      </rPr>
      <t>(all)</t>
    </r>
  </si>
  <si>
    <t>Y | N | empty</t>
  </si>
  <si>
    <t>Assignment XML-EPIC and XML-Tumourdocu impossible
(Keine Fallzuordnung XML-EPIC zu XML-Tumordoku)</t>
  </si>
  <si>
    <t>Assignment XML-Tumourdocu and XML-EPIC  impossible</t>
  </si>
  <si>
    <t>Keine Fallzuordnung XML-Tumordoku zu  XML-EPIC</t>
  </si>
  <si>
    <r>
      <t xml:space="preserve">Basic Information EPIC_Patient ID </t>
    </r>
    <r>
      <rPr>
        <sz val="8"/>
        <rFont val="Calibri"/>
        <family val="2"/>
      </rPr>
      <t>≠</t>
    </r>
    <r>
      <rPr>
        <sz val="8"/>
        <rFont val="Arial"/>
        <family val="2"/>
      </rPr>
      <t xml:space="preserve">  Basic Information_Patient ID 
</t>
    </r>
    <r>
      <rPr>
        <sz val="8"/>
        <color theme="0" tint="-0.499984740745262"/>
        <rFont val="Arial"/>
        <family val="2"/>
      </rPr>
      <t>(the ID in the EPIC XML has no match in the Tumordocumentation XML)</t>
    </r>
  </si>
  <si>
    <t>Basic Information_Patient ID  ≠  Basic Information EPIC_Patient ID
(the ID in the Tumordocumentation XML has no match in the EPIC XML)</t>
  </si>
  <si>
    <t>e) Assignment  XML-Tumourdocu and XML-EPIC26 impossible
(Keine Fallzuordnung XML-Tumordoku zu XML-EPIC)</t>
  </si>
  <si>
    <r>
      <t xml:space="preserve">  pre-therapeutic questionnaire after begin treatment
</t>
    </r>
    <r>
      <rPr>
        <sz val="9"/>
        <color theme="0" tint="-0.499984740745262"/>
        <rFont val="Arial"/>
        <family val="2"/>
      </rPr>
      <t xml:space="preserve">  (davon prätherapeutischer Fragebogen nach Beginn Therapie)</t>
    </r>
  </si>
  <si>
    <t>L für laparoskopisch darf nur verwendet werden, falls eine Unterscheidung zwischen transperitoneal und extraperitoneal nicht möglich ist.</t>
  </si>
  <si>
    <t xml:space="preserve">Wurde der Patient auf Fernmetastasen nicht untersucht, da kein akuter Verdacht vorliegt, so soll hier ein N eingetragen werden. </t>
  </si>
  <si>
    <t>f) Possible assignment XML-EPIC and XML-Tumourdocu
(Erfolgreiche Fallzuordnung XML-EPIC zu XML-Tumordoku)</t>
  </si>
  <si>
    <r>
      <t xml:space="preserve">Y = Yes </t>
    </r>
    <r>
      <rPr>
        <sz val="8"/>
        <color theme="0" tint="-0.499984740745262"/>
        <rFont val="Arial"/>
        <family val="2"/>
      </rPr>
      <t>(Ja)</t>
    </r>
    <r>
      <rPr>
        <sz val="8"/>
        <rFont val="Arial"/>
        <family val="2"/>
      </rPr>
      <t xml:space="preserve">
N = No </t>
    </r>
    <r>
      <rPr>
        <sz val="8"/>
        <color theme="0" tint="-0.499984740745262"/>
        <rFont val="Arial"/>
        <family val="2"/>
      </rPr>
      <t>(Nein)</t>
    </r>
  </si>
  <si>
    <r>
      <t xml:space="preserve">Y = Yes </t>
    </r>
    <r>
      <rPr>
        <sz val="8"/>
        <color theme="0" tint="-0.499984740745262"/>
        <rFont val="Arial"/>
        <family val="2"/>
      </rPr>
      <t>(Ja)</t>
    </r>
    <r>
      <rPr>
        <sz val="8"/>
        <rFont val="Arial"/>
        <family val="2"/>
      </rPr>
      <t xml:space="preserve">
N = No </t>
    </r>
    <r>
      <rPr>
        <sz val="8"/>
        <color theme="0" tint="-0.499984740745262"/>
        <rFont val="Arial"/>
        <family val="2"/>
      </rPr>
      <t>(Nein)</t>
    </r>
    <r>
      <rPr>
        <sz val="8"/>
        <rFont val="Arial"/>
        <family val="2"/>
      </rPr>
      <t xml:space="preserve"> | empty</t>
    </r>
    <r>
      <rPr>
        <sz val="8"/>
        <color theme="0" tint="-0.499984740745262"/>
        <rFont val="Arial"/>
        <family val="2"/>
      </rPr>
      <t xml:space="preserve"> (leer)</t>
    </r>
  </si>
  <si>
    <t>N | empty</t>
  </si>
  <si>
    <r>
      <rPr>
        <sz val="9"/>
        <rFont val="Calibri"/>
        <family val="2"/>
      </rPr>
      <t xml:space="preserve">≠ </t>
    </r>
    <r>
      <rPr>
        <sz val="8"/>
        <rFont val="Arial"/>
        <family val="2"/>
      </rPr>
      <t>AS | WS</t>
    </r>
  </si>
  <si>
    <r>
      <t xml:space="preserve">First IV case - non-determinable 
</t>
    </r>
    <r>
      <rPr>
        <b/>
        <sz val="9"/>
        <color theme="0" tint="-0.499984740745262"/>
        <rFont val="Arial"/>
        <family val="2"/>
      </rPr>
      <t>(Erster IV Fall - nicht zuzuordnen)</t>
    </r>
  </si>
  <si>
    <r>
      <t xml:space="preserve">First IF case - non-determinable 
</t>
    </r>
    <r>
      <rPr>
        <b/>
        <sz val="9"/>
        <color theme="0" tint="-0.499984740745262"/>
        <rFont val="Arial"/>
        <family val="2"/>
      </rPr>
      <t>(Erster IF Fall - nicht zuzuordnen)</t>
    </r>
  </si>
  <si>
    <r>
      <t xml:space="preserve">First NI case - non-determinable 
</t>
    </r>
    <r>
      <rPr>
        <b/>
        <sz val="9"/>
        <color theme="0" tint="-0.499984740745262"/>
        <rFont val="Arial"/>
        <family val="2"/>
      </rPr>
      <t>(Erster NI Fall - nicht zuzuordnen)</t>
    </r>
  </si>
  <si>
    <r>
      <t xml:space="preserve">(First IV case) - locally advanced
</t>
    </r>
    <r>
      <rPr>
        <b/>
        <sz val="9"/>
        <color theme="0" tint="-0.499984740745262"/>
        <rFont val="Arial"/>
        <family val="2"/>
      </rPr>
      <t>(Erster IV Fall - lokal fortgeschritten)</t>
    </r>
  </si>
  <si>
    <r>
      <t xml:space="preserve">(First IV case) -  advanced N1
</t>
    </r>
    <r>
      <rPr>
        <b/>
        <sz val="9"/>
        <color theme="0" tint="-0.499984740745262"/>
        <rFont val="Arial"/>
        <family val="2"/>
      </rPr>
      <t>(Erster IV Fall - fortgeschritten N1)</t>
    </r>
  </si>
  <si>
    <r>
      <t xml:space="preserve">(First IV case) -  advanced M1
</t>
    </r>
    <r>
      <rPr>
        <b/>
        <sz val="9"/>
        <color theme="0" tint="-0.499984740745262"/>
        <rFont val="Arial"/>
        <family val="2"/>
      </rPr>
      <t>(Erster IV Fall - fortgeschritten M1)</t>
    </r>
  </si>
  <si>
    <r>
      <rPr>
        <b/>
        <sz val="9"/>
        <rFont val="Arial"/>
        <family val="2"/>
      </rPr>
      <t>(First IV case) -  advanced N1</t>
    </r>
    <r>
      <rPr>
        <b/>
        <sz val="9"/>
        <color theme="0" tint="-0.499984740745262"/>
        <rFont val="Arial"/>
        <family val="2"/>
      </rPr>
      <t xml:space="preserve">
(Erster IV Fall - fortgeschritten N1)</t>
    </r>
  </si>
  <si>
    <r>
      <t xml:space="preserve">(First NI case) - locally advanced
</t>
    </r>
    <r>
      <rPr>
        <b/>
        <sz val="9"/>
        <color theme="0" tint="-0.499984740745262"/>
        <rFont val="Arial"/>
        <family val="2"/>
      </rPr>
      <t>(Erster NI Fall - lokal fortgeschritten)</t>
    </r>
  </si>
  <si>
    <r>
      <t xml:space="preserve">(First NI case) -  advanced N1
</t>
    </r>
    <r>
      <rPr>
        <b/>
        <sz val="9"/>
        <color theme="0" tint="-0.499984740745262"/>
        <rFont val="Arial"/>
        <family val="2"/>
      </rPr>
      <t>(Erster NI Fall - fortgeschritten N1)</t>
    </r>
  </si>
  <si>
    <r>
      <t xml:space="preserve">(First NI case) -  advanced M1
</t>
    </r>
    <r>
      <rPr>
        <b/>
        <sz val="9"/>
        <color theme="0" tint="-0.499984740745262"/>
        <rFont val="Arial"/>
        <family val="2"/>
      </rPr>
      <t>(Erster NI Fall - fortgeschritten M1)</t>
    </r>
  </si>
  <si>
    <r>
      <t xml:space="preserve">(First IV case) - locally confined, low risk and:
</t>
    </r>
    <r>
      <rPr>
        <b/>
        <sz val="9"/>
        <color theme="0" tint="-0.499984740745262"/>
        <rFont val="Arial"/>
        <family val="2"/>
      </rPr>
      <t>(Erster IV Fall - lokal begrenzt, niedriges Risiko)</t>
    </r>
  </si>
  <si>
    <r>
      <t xml:space="preserve">(First IV case) - locally confined, medium risk and:
</t>
    </r>
    <r>
      <rPr>
        <b/>
        <sz val="9"/>
        <color theme="0" tint="-0.499984740745262"/>
        <rFont val="Arial"/>
        <family val="2"/>
      </rPr>
      <t>(Erster IV Fall - lokal begrenzt, mittleres Risiko)</t>
    </r>
  </si>
  <si>
    <r>
      <t xml:space="preserve">(First IV case) - locally confined, high risk and:
</t>
    </r>
    <r>
      <rPr>
        <b/>
        <sz val="9"/>
        <color theme="0" tint="-0.499984740745262"/>
        <rFont val="Arial"/>
        <family val="2"/>
      </rPr>
      <t>(Erster IV Fall - lokal begrenzt, hohes Risiko)</t>
    </r>
  </si>
  <si>
    <r>
      <t xml:space="preserve">(First NI case) - locally confined, medium risk and:
</t>
    </r>
    <r>
      <rPr>
        <b/>
        <sz val="9"/>
        <color theme="0" tint="-0.499984740745262"/>
        <rFont val="Arial"/>
        <family val="2"/>
      </rPr>
      <t>(Erster NI Fall - lokal begrenzt, mittleres Risiko)</t>
    </r>
  </si>
  <si>
    <r>
      <t xml:space="preserve">(First NI case) - locally confined, low risk and:
</t>
    </r>
    <r>
      <rPr>
        <b/>
        <sz val="9"/>
        <color theme="0" tint="-0.499984740745262"/>
        <rFont val="Arial"/>
        <family val="2"/>
      </rPr>
      <t>(Erster NI Fall - lokal begrenzt, niedriges Risiko)</t>
    </r>
  </si>
  <si>
    <r>
      <t xml:space="preserve">(First NI case) - locally confined, high risk and:
</t>
    </r>
    <r>
      <rPr>
        <b/>
        <sz val="9"/>
        <color theme="0" tint="-0.499984740745262"/>
        <rFont val="Arial"/>
        <family val="2"/>
      </rPr>
      <t>(Erster NI Fall- lokal begrenzt, hohes Risiko)</t>
    </r>
  </si>
  <si>
    <t>M0 | MX | leer</t>
  </si>
  <si>
    <r>
      <t xml:space="preserve">
</t>
    </r>
    <r>
      <rPr>
        <sz val="8"/>
        <rFont val="Arial"/>
        <family val="2"/>
      </rPr>
      <t>Date of diagnosis</t>
    </r>
    <r>
      <rPr>
        <sz val="8"/>
        <color rgb="FFFF0000"/>
        <rFont val="Arial"/>
        <family val="2"/>
      </rPr>
      <t xml:space="preserve">
</t>
    </r>
    <r>
      <rPr>
        <sz val="8"/>
        <color theme="0" tint="-0.499984740745262"/>
        <rFont val="Arial"/>
        <family val="2"/>
      </rPr>
      <t>(Datum Erstdiagnose)</t>
    </r>
  </si>
  <si>
    <r>
      <rPr>
        <sz val="10"/>
        <rFont val="Arial"/>
        <family val="2"/>
      </rPr>
      <t>6 months</t>
    </r>
    <r>
      <rPr>
        <sz val="10"/>
        <color rgb="FFFF0000"/>
        <rFont val="Arial"/>
        <family val="2"/>
      </rPr>
      <t xml:space="preserve"> </t>
    </r>
    <r>
      <rPr>
        <sz val="10"/>
        <color theme="0" tint="-0.499984740745262"/>
        <rFont val="Arial"/>
        <family val="2"/>
      </rPr>
      <t>(nach 6 Monaten)</t>
    </r>
  </si>
  <si>
    <r>
      <rPr>
        <sz val="10"/>
        <rFont val="Arial"/>
        <family val="2"/>
      </rPr>
      <t>2 years</t>
    </r>
    <r>
      <rPr>
        <sz val="10"/>
        <color rgb="FFFF0000"/>
        <rFont val="Arial"/>
        <family val="2"/>
      </rPr>
      <t xml:space="preserve"> </t>
    </r>
    <r>
      <rPr>
        <sz val="10"/>
        <color theme="0" tint="-0.499984740745262"/>
        <rFont val="Arial"/>
        <family val="2"/>
      </rPr>
      <t>(nach 2 Jahren)</t>
    </r>
  </si>
  <si>
    <r>
      <rPr>
        <b/>
        <sz val="10"/>
        <rFont val="Arial"/>
        <family val="2"/>
      </rPr>
      <t>Row 10</t>
    </r>
    <r>
      <rPr>
        <b/>
        <sz val="10"/>
        <color rgb="FFFF0000"/>
        <rFont val="Arial"/>
        <family val="2"/>
      </rPr>
      <t xml:space="preserve">
</t>
    </r>
    <r>
      <rPr>
        <b/>
        <sz val="10"/>
        <color theme="0" tint="-0.499984740745262"/>
        <rFont val="Arial"/>
        <family val="2"/>
      </rPr>
      <t>(Zeile 10)</t>
    </r>
  </si>
  <si>
    <t>= H12</t>
  </si>
  <si>
    <t>Q</t>
  </si>
  <si>
    <t>= P14 / P12 * 100%</t>
  </si>
  <si>
    <t>= F7 + H7 + J7 + L7 + N7</t>
  </si>
  <si>
    <t>cases in L7</t>
  </si>
  <si>
    <t>cases in N7</t>
  </si>
  <si>
    <t>= H8 + J8 + L8 + N8</t>
  </si>
  <si>
    <t>= H9 + J9 + L9 + N9</t>
  </si>
  <si>
    <t>= H10 + J10 + L10 + N10</t>
  </si>
  <si>
    <t>= L7 - L8 - L9 - L10</t>
  </si>
  <si>
    <t>= F12 + H12 + J12 + L12</t>
  </si>
  <si>
    <t>= L12 - L15 - L16</t>
  </si>
  <si>
    <t>= L14 / L12 * 100%</t>
  </si>
  <si>
    <t>= F14 + H14 + J14 + L14 + N14</t>
  </si>
  <si>
    <t>= N12 - N15 - N16</t>
  </si>
  <si>
    <t>If one (or more) of these four datafields is empty</t>
  </si>
  <si>
    <r>
      <t xml:space="preserve">If two </t>
    </r>
    <r>
      <rPr>
        <sz val="8"/>
        <color rgb="FFFF0000"/>
        <rFont val="Arial"/>
        <family val="2"/>
      </rPr>
      <t>(one?)</t>
    </r>
    <r>
      <rPr>
        <sz val="8"/>
        <rFont val="Arial"/>
        <family val="2"/>
      </rPr>
      <t xml:space="preserve"> (or more) of these five datafields are empty</t>
    </r>
  </si>
  <si>
    <t>If two (or more) of these six datafields are empty</t>
  </si>
  <si>
    <t>If two (or more) of these five datafields are empty</t>
  </si>
  <si>
    <t>= F15 + H15 + J15 + L15 + N15</t>
  </si>
  <si>
    <t>= H15 / H12</t>
  </si>
  <si>
    <t>= J15 / J12</t>
  </si>
  <si>
    <t>= L15 / L12</t>
  </si>
  <si>
    <t>= N15 / N12</t>
  </si>
  <si>
    <t>= P15 / P12</t>
  </si>
  <si>
    <t>NI cases in H12</t>
  </si>
  <si>
    <t>IV cases in H12</t>
  </si>
  <si>
    <t>= H16 / H12</t>
  </si>
  <si>
    <t>NI cases in J12</t>
  </si>
  <si>
    <t>IV cases in J12</t>
  </si>
  <si>
    <t>= J16 / J12</t>
  </si>
  <si>
    <t>IV cases in L12</t>
  </si>
  <si>
    <t>= L16 / L12</t>
  </si>
  <si>
    <t>NI cases in L12</t>
  </si>
  <si>
    <t>NI cases in N12</t>
  </si>
  <si>
    <t>IV cases in N12</t>
  </si>
  <si>
    <t>= N16 / N12</t>
  </si>
  <si>
    <t>= H16 + J16 + L16 + N16</t>
  </si>
  <si>
    <t>= P16 / P12</t>
  </si>
  <si>
    <r>
      <rPr>
        <sz val="9"/>
        <rFont val="Arial"/>
        <family val="2"/>
      </rPr>
      <t xml:space="preserve">  no pre-therapeutic questionnaire</t>
    </r>
    <r>
      <rPr>
        <sz val="9"/>
        <color theme="0" tint="-0.499984740745262"/>
        <rFont val="Arial"/>
        <family val="2"/>
      </rPr>
      <t xml:space="preserve">
  (davon kein prätherapeutischer Fragebogen)</t>
    </r>
  </si>
  <si>
    <r>
      <rPr>
        <b/>
        <sz val="9"/>
        <rFont val="Arial"/>
        <family val="2"/>
      </rPr>
      <t>Assignment XML-EPIC and XML-Tumourdocu impossible</t>
    </r>
    <r>
      <rPr>
        <b/>
        <sz val="9"/>
        <color theme="0" tint="-0.499984740745262"/>
        <rFont val="Arial"/>
        <family val="2"/>
      </rPr>
      <t xml:space="preserve">
(Keine Fallzuordnung XML-EPIC zu XML-Tumordoku)</t>
    </r>
  </si>
  <si>
    <r>
      <rPr>
        <b/>
        <sz val="9"/>
        <rFont val="Calibri"/>
        <family val="2"/>
      </rPr>
      <t>≠</t>
    </r>
    <r>
      <rPr>
        <sz val="8"/>
        <rFont val="Arial"/>
        <family val="2"/>
      </rPr>
      <t xml:space="preserve"> AS </t>
    </r>
    <r>
      <rPr>
        <b/>
        <sz val="8"/>
        <rFont val="Arial"/>
        <family val="2"/>
      </rPr>
      <t>AND</t>
    </r>
    <r>
      <rPr>
        <sz val="8"/>
        <rFont val="Arial"/>
        <family val="2"/>
      </rPr>
      <t xml:space="preserve"> WS</t>
    </r>
  </si>
  <si>
    <t>J20 - J21 - J22 - J24</t>
  </si>
  <si>
    <t>O20 - O21 - O22 - O24</t>
  </si>
  <si>
    <r>
      <t xml:space="preserve">Pre-therapeutic Questionnaire
</t>
    </r>
    <r>
      <rPr>
        <b/>
        <sz val="8"/>
        <rFont val="Arial"/>
        <family val="2"/>
      </rPr>
      <t>Question 14</t>
    </r>
  </si>
  <si>
    <r>
      <t xml:space="preserve">Pre-therapeutic Questionnaire
</t>
    </r>
    <r>
      <rPr>
        <b/>
        <sz val="8"/>
        <rFont val="Arial"/>
        <family val="2"/>
      </rPr>
      <t>Question 15</t>
    </r>
  </si>
  <si>
    <r>
      <t xml:space="preserve">Pre-therapeutic Questionnaire
</t>
    </r>
    <r>
      <rPr>
        <b/>
        <sz val="8"/>
        <rFont val="Arial"/>
        <family val="2"/>
      </rPr>
      <t>Question 16a</t>
    </r>
  </si>
  <si>
    <r>
      <t xml:space="preserve">Pre-therapeutic Questionnaire
</t>
    </r>
    <r>
      <rPr>
        <b/>
        <sz val="8"/>
        <rFont val="Arial"/>
        <family val="2"/>
      </rPr>
      <t>Question 16a - Name of pill</t>
    </r>
  </si>
  <si>
    <r>
      <t xml:space="preserve">Pre-therapeutic Questionnaire
</t>
    </r>
    <r>
      <rPr>
        <b/>
        <sz val="8"/>
        <rFont val="Arial"/>
        <family val="2"/>
      </rPr>
      <t>Question 16b</t>
    </r>
  </si>
  <si>
    <r>
      <t xml:space="preserve">Pre-therapeutic Questionnaire
</t>
    </r>
    <r>
      <rPr>
        <b/>
        <sz val="8"/>
        <rFont val="Arial"/>
        <family val="2"/>
      </rPr>
      <t>Question 16c</t>
    </r>
  </si>
  <si>
    <r>
      <t xml:space="preserve">Pre-therapeutic Questionnaire
</t>
    </r>
    <r>
      <rPr>
        <b/>
        <sz val="8"/>
        <rFont val="Arial"/>
        <family val="2"/>
      </rPr>
      <t>Question 16d</t>
    </r>
  </si>
  <si>
    <r>
      <t xml:space="preserve">Pre-therapeutic Questionnaire
</t>
    </r>
    <r>
      <rPr>
        <b/>
        <sz val="8"/>
        <rFont val="Arial"/>
        <family val="2"/>
      </rPr>
      <t>Question 16e</t>
    </r>
  </si>
  <si>
    <r>
      <t xml:space="preserve">Pre-therapeutic Questionnaire
</t>
    </r>
    <r>
      <rPr>
        <b/>
        <sz val="8"/>
        <rFont val="Arial"/>
        <family val="2"/>
      </rPr>
      <t>Question 16e - Medication/device</t>
    </r>
  </si>
  <si>
    <t>Take the last questionnaire if there are more than one which fullfill the criteria</t>
  </si>
  <si>
    <t>Take the first radiotherapy and the last questionnaire if there are more than one which fullfill the criteria</t>
  </si>
  <si>
    <t>If there are more than one posttherapeutic questionnaire which fullfill these criteria, then take the last one based on the date</t>
  </si>
  <si>
    <t>empty | yyyy-mm-dd</t>
  </si>
  <si>
    <r>
      <t xml:space="preserve">Take the </t>
    </r>
    <r>
      <rPr>
        <b/>
        <u/>
        <sz val="9"/>
        <rFont val="Arial"/>
        <family val="2"/>
      </rPr>
      <t xml:space="preserve">last </t>
    </r>
    <r>
      <rPr>
        <sz val="9"/>
        <rFont val="Arial"/>
        <family val="2"/>
      </rPr>
      <t xml:space="preserve">radiotherapy and the </t>
    </r>
    <r>
      <rPr>
        <b/>
        <u/>
        <sz val="9"/>
        <rFont val="Arial"/>
        <family val="2"/>
      </rPr>
      <t xml:space="preserve">last </t>
    </r>
    <r>
      <rPr>
        <sz val="9"/>
        <rFont val="Arial"/>
        <family val="2"/>
      </rPr>
      <t>questionnaire if there are more than one which fullfill the criteria</t>
    </r>
  </si>
  <si>
    <r>
      <t xml:space="preserve">Take the </t>
    </r>
    <r>
      <rPr>
        <b/>
        <u/>
        <sz val="10"/>
        <rFont val="Arial"/>
        <family val="2"/>
      </rPr>
      <t xml:space="preserve">last </t>
    </r>
    <r>
      <rPr>
        <sz val="10"/>
        <rFont val="Arial"/>
        <family val="2"/>
      </rPr>
      <t xml:space="preserve">treatment or radiotherapy </t>
    </r>
    <r>
      <rPr>
        <sz val="8"/>
        <rFont val="Arial"/>
        <family val="2"/>
      </rPr>
      <t xml:space="preserve">(when the end-date of the radiotherapy is bevore the end-date of a treatment, then take the end-date treatment) </t>
    </r>
    <r>
      <rPr>
        <sz val="10"/>
        <rFont val="Arial"/>
        <family val="2"/>
      </rPr>
      <t xml:space="preserve">and the </t>
    </r>
    <r>
      <rPr>
        <b/>
        <u/>
        <sz val="10"/>
        <rFont val="Arial"/>
        <family val="2"/>
      </rPr>
      <t xml:space="preserve">last </t>
    </r>
    <r>
      <rPr>
        <sz val="10"/>
        <rFont val="Arial"/>
        <family val="2"/>
      </rPr>
      <t>questionnaire if there are more than one which fullfill the criteria</t>
    </r>
  </si>
  <si>
    <r>
      <t xml:space="preserve">For one patient: calculated the number of answers </t>
    </r>
    <r>
      <rPr>
        <b/>
        <sz val="8"/>
        <rFont val="Arial"/>
        <family val="2"/>
      </rPr>
      <t>of the questionnaire used in J9</t>
    </r>
    <r>
      <rPr>
        <sz val="8"/>
        <rFont val="Arial"/>
        <family val="2"/>
      </rPr>
      <t xml:space="preserve"> (a integer between 0 and 33)</t>
    </r>
  </si>
  <si>
    <r>
      <t xml:space="preserve">For one patient: calculated the number of answers </t>
    </r>
    <r>
      <rPr>
        <b/>
        <sz val="8"/>
        <rFont val="Arial"/>
        <family val="2"/>
      </rPr>
      <t>of the questionnaire used in H</t>
    </r>
    <r>
      <rPr>
        <sz val="8"/>
        <rFont val="Arial"/>
        <family val="2"/>
      </rPr>
      <t>9 (a integer between 0 and 33)</t>
    </r>
  </si>
  <si>
    <r>
      <t>For one patient: calculated the number of answers</t>
    </r>
    <r>
      <rPr>
        <b/>
        <sz val="8"/>
        <rFont val="Arial"/>
        <family val="2"/>
      </rPr>
      <t xml:space="preserve"> of the questionnaire used in F9</t>
    </r>
    <r>
      <rPr>
        <sz val="8"/>
        <rFont val="Arial"/>
        <family val="2"/>
      </rPr>
      <t xml:space="preserve"> (a integer between 0 and 33)</t>
    </r>
  </si>
  <si>
    <r>
      <t xml:space="preserve">For one patient: calculated the number of answers </t>
    </r>
    <r>
      <rPr>
        <b/>
        <sz val="8"/>
        <rFont val="Arial"/>
        <family val="2"/>
      </rPr>
      <t>of the questionnaire used in J13</t>
    </r>
    <r>
      <rPr>
        <sz val="8"/>
        <rFont val="Arial"/>
        <family val="2"/>
      </rPr>
      <t xml:space="preserve"> (a integer between 0 and 33)</t>
    </r>
  </si>
  <si>
    <r>
      <t xml:space="preserve">For one patient: calculated the number of answers </t>
    </r>
    <r>
      <rPr>
        <b/>
        <sz val="8"/>
        <rFont val="Arial"/>
        <family val="2"/>
      </rPr>
      <t>of the questionnaire used in H13</t>
    </r>
    <r>
      <rPr>
        <sz val="8"/>
        <rFont val="Arial"/>
        <family val="2"/>
      </rPr>
      <t xml:space="preserve"> (a integer between 0 and 33)</t>
    </r>
  </si>
  <si>
    <r>
      <t xml:space="preserve">For one patient: calculated the number of answers </t>
    </r>
    <r>
      <rPr>
        <b/>
        <sz val="8"/>
        <rFont val="Arial"/>
        <family val="2"/>
      </rPr>
      <t>of the questionnaire used in F13</t>
    </r>
    <r>
      <rPr>
        <sz val="8"/>
        <rFont val="Arial"/>
        <family val="2"/>
      </rPr>
      <t xml:space="preserve"> (a integer between 0 and 33)</t>
    </r>
  </si>
  <si>
    <r>
      <t xml:space="preserve">For one patient: calculated the number of answers </t>
    </r>
    <r>
      <rPr>
        <b/>
        <sz val="8"/>
        <rFont val="Arial"/>
        <family val="2"/>
      </rPr>
      <t>of the questionnaire used in J12</t>
    </r>
    <r>
      <rPr>
        <sz val="8"/>
        <rFont val="Arial"/>
        <family val="2"/>
      </rPr>
      <t xml:space="preserve"> (a integer between 0 and 33)</t>
    </r>
  </si>
  <si>
    <r>
      <t xml:space="preserve">For one patient: calculated the number of answers </t>
    </r>
    <r>
      <rPr>
        <b/>
        <sz val="8"/>
        <rFont val="Arial"/>
        <family val="2"/>
      </rPr>
      <t>of the questionnaire used in H12</t>
    </r>
    <r>
      <rPr>
        <sz val="8"/>
        <rFont val="Arial"/>
        <family val="2"/>
      </rPr>
      <t xml:space="preserve"> (a integer between 0 and 33)</t>
    </r>
  </si>
  <si>
    <r>
      <t xml:space="preserve">For one patient: calculated the number of answers </t>
    </r>
    <r>
      <rPr>
        <b/>
        <sz val="8"/>
        <rFont val="Arial"/>
        <family val="2"/>
      </rPr>
      <t>of the questionnaire used in F12</t>
    </r>
    <r>
      <rPr>
        <sz val="8"/>
        <rFont val="Arial"/>
        <family val="2"/>
      </rPr>
      <t xml:space="preserve"> (a integer between 0 and 33)</t>
    </r>
  </si>
  <si>
    <r>
      <t xml:space="preserve">For one patient: calculated the number of answers </t>
    </r>
    <r>
      <rPr>
        <b/>
        <sz val="8"/>
        <rFont val="Arial"/>
        <family val="2"/>
      </rPr>
      <t>of the questionnaire used in J11</t>
    </r>
    <r>
      <rPr>
        <sz val="8"/>
        <rFont val="Arial"/>
        <family val="2"/>
      </rPr>
      <t xml:space="preserve"> (a integer between 0 and 33)</t>
    </r>
  </si>
  <si>
    <r>
      <t>For one patient: calculated the number of answers</t>
    </r>
    <r>
      <rPr>
        <b/>
        <sz val="8"/>
        <rFont val="Arial"/>
        <family val="2"/>
      </rPr>
      <t xml:space="preserve"> of the questionnaire used in H11</t>
    </r>
    <r>
      <rPr>
        <sz val="8"/>
        <rFont val="Arial"/>
        <family val="2"/>
      </rPr>
      <t xml:space="preserve"> (a integer between 0 and 33)</t>
    </r>
  </si>
  <si>
    <r>
      <t xml:space="preserve">For one patient: calculated the number of answers </t>
    </r>
    <r>
      <rPr>
        <b/>
        <sz val="8"/>
        <rFont val="Arial"/>
        <family val="2"/>
      </rPr>
      <t>of the questionnaire used in F11</t>
    </r>
    <r>
      <rPr>
        <sz val="8"/>
        <rFont val="Arial"/>
        <family val="2"/>
      </rPr>
      <t xml:space="preserve"> (a integer between 0 and 33)</t>
    </r>
  </si>
  <si>
    <r>
      <t xml:space="preserve">For one patient: calculated the number of answers </t>
    </r>
    <r>
      <rPr>
        <b/>
        <sz val="8"/>
        <rFont val="Arial"/>
        <family val="2"/>
      </rPr>
      <t>of the questionnaire used in J10</t>
    </r>
    <r>
      <rPr>
        <sz val="8"/>
        <rFont val="Arial"/>
        <family val="2"/>
      </rPr>
      <t xml:space="preserve"> (a integer between 0 and 33)</t>
    </r>
  </si>
  <si>
    <r>
      <t xml:space="preserve">For one patient: calculated the number of answers </t>
    </r>
    <r>
      <rPr>
        <b/>
        <sz val="8"/>
        <rFont val="Arial"/>
        <family val="2"/>
      </rPr>
      <t>of the questionnaire used in H10</t>
    </r>
    <r>
      <rPr>
        <sz val="8"/>
        <rFont val="Arial"/>
        <family val="2"/>
      </rPr>
      <t xml:space="preserve"> (a integer between 0 and 33)</t>
    </r>
  </si>
  <si>
    <r>
      <t xml:space="preserve">For one patient: calculated the number of answers </t>
    </r>
    <r>
      <rPr>
        <b/>
        <sz val="8"/>
        <rFont val="Arial"/>
        <family val="2"/>
      </rPr>
      <t>of the questionnaire used in F10</t>
    </r>
    <r>
      <rPr>
        <sz val="8"/>
        <rFont val="Arial"/>
        <family val="2"/>
      </rPr>
      <t xml:space="preserve"> (a integer between 0 and 33)</t>
    </r>
  </si>
  <si>
    <r>
      <t xml:space="preserve">Take the </t>
    </r>
    <r>
      <rPr>
        <b/>
        <u/>
        <sz val="8"/>
        <rFont val="Arial"/>
        <family val="2"/>
      </rPr>
      <t>last</t>
    </r>
    <r>
      <rPr>
        <sz val="8"/>
        <rFont val="Arial"/>
        <family val="2"/>
      </rPr>
      <t xml:space="preserve"> questionnaire if there are more than one which fullfill the criteria</t>
    </r>
  </si>
  <si>
    <r>
      <t xml:space="preserve">Take the first radiotherapy and  </t>
    </r>
    <r>
      <rPr>
        <b/>
        <u/>
        <sz val="8"/>
        <rFont val="Arial"/>
        <family val="2"/>
      </rPr>
      <t xml:space="preserve">last </t>
    </r>
    <r>
      <rPr>
        <sz val="8"/>
        <rFont val="Arial"/>
        <family val="2"/>
      </rPr>
      <t>questionnaire  if there are more than one which fullfill the criteria</t>
    </r>
  </si>
  <si>
    <r>
      <t xml:space="preserve">Pre-therapeutic_Date Questionnaire &gt; Surgery_Date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</si>
  <si>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 xml:space="preserve">Pre-therapeutic_Date Questionnaire &gt; Radiotherapy_Initiation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</si>
  <si>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 xml:space="preserve">Pre-therapeutic_Date Questionnaire &gt; Treatment_Initiation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r>
      <rPr>
        <b/>
        <sz val="8"/>
        <color rgb="FFFF0000"/>
        <rFont val="Arial"/>
        <family val="2"/>
      </rPr>
      <t xml:space="preserve">
</t>
    </r>
  </si>
  <si>
    <r>
      <t xml:space="preserve">NI cases in H9
</t>
    </r>
    <r>
      <rPr>
        <b/>
        <sz val="10"/>
        <color theme="0" tint="-0.499984740745262"/>
        <rFont val="Arial"/>
        <family val="2"/>
      </rPr>
      <t>(NI Fälle in H9)</t>
    </r>
  </si>
  <si>
    <r>
      <t xml:space="preserve">IV cases in H9
</t>
    </r>
    <r>
      <rPr>
        <b/>
        <sz val="10"/>
        <color theme="0" tint="-0.499984740745262"/>
        <rFont val="Arial"/>
        <family val="2"/>
      </rPr>
      <t>(IV Fälle in H9)</t>
    </r>
  </si>
  <si>
    <r>
      <t xml:space="preserve">NI cases in J9
</t>
    </r>
    <r>
      <rPr>
        <b/>
        <sz val="10"/>
        <color theme="0" tint="-0.499984740745262"/>
        <rFont val="Arial"/>
        <family val="2"/>
      </rPr>
      <t>(NI Fälle in J9)</t>
    </r>
  </si>
  <si>
    <r>
      <t xml:space="preserve">IV cases in J9
</t>
    </r>
    <r>
      <rPr>
        <b/>
        <sz val="10"/>
        <color theme="0" tint="-0.499984740745262"/>
        <rFont val="Arial"/>
        <family val="2"/>
      </rPr>
      <t>(IV Fälle in J9)</t>
    </r>
  </si>
  <si>
    <r>
      <t xml:space="preserve">NI cases in F10
</t>
    </r>
    <r>
      <rPr>
        <b/>
        <sz val="10"/>
        <color theme="0" tint="-0.499984740745262"/>
        <rFont val="Arial"/>
        <family val="2"/>
      </rPr>
      <t>(NI Fälle in F10)</t>
    </r>
  </si>
  <si>
    <r>
      <t xml:space="preserve">IV cases in F10
</t>
    </r>
    <r>
      <rPr>
        <b/>
        <sz val="10"/>
        <color theme="0" tint="-0.499984740745262"/>
        <rFont val="Arial"/>
        <family val="2"/>
      </rPr>
      <t>(IV Fälle in F10)</t>
    </r>
  </si>
  <si>
    <r>
      <t xml:space="preserve">NI cases in H10
</t>
    </r>
    <r>
      <rPr>
        <b/>
        <sz val="10"/>
        <color theme="0" tint="-0.499984740745262"/>
        <rFont val="Arial"/>
        <family val="2"/>
      </rPr>
      <t>(NI Fälle in H10)</t>
    </r>
  </si>
  <si>
    <r>
      <t xml:space="preserve">IV cases in H10
</t>
    </r>
    <r>
      <rPr>
        <b/>
        <sz val="10"/>
        <color theme="0" tint="-0.499984740745262"/>
        <rFont val="Arial"/>
        <family val="2"/>
      </rPr>
      <t>(IV Fälle in H10)</t>
    </r>
  </si>
  <si>
    <r>
      <t xml:space="preserve">IV cases in J10
</t>
    </r>
    <r>
      <rPr>
        <b/>
        <sz val="10"/>
        <color theme="0" tint="-0.499984740745262"/>
        <rFont val="Arial"/>
        <family val="2"/>
      </rPr>
      <t>(IV Fälle in J10)</t>
    </r>
  </si>
  <si>
    <r>
      <t xml:space="preserve">NI cases in J10
</t>
    </r>
    <r>
      <rPr>
        <b/>
        <sz val="10"/>
        <color theme="0" tint="-0.499984740745262"/>
        <rFont val="Arial"/>
        <family val="2"/>
      </rPr>
      <t>(NI Fälle in J10)</t>
    </r>
  </si>
  <si>
    <r>
      <t xml:space="preserve">IV cases in F11
</t>
    </r>
    <r>
      <rPr>
        <b/>
        <sz val="10"/>
        <color theme="0" tint="-0.499984740745262"/>
        <rFont val="Arial"/>
        <family val="2"/>
      </rPr>
      <t>(IV Fälle in F11)</t>
    </r>
  </si>
  <si>
    <r>
      <t xml:space="preserve">NI cases in F11
</t>
    </r>
    <r>
      <rPr>
        <b/>
        <sz val="10"/>
        <color theme="0" tint="-0.499984740745262"/>
        <rFont val="Arial"/>
        <family val="2"/>
      </rPr>
      <t>(NI Fälle in F11)</t>
    </r>
  </si>
  <si>
    <r>
      <t xml:space="preserve">IV cases in H11
</t>
    </r>
    <r>
      <rPr>
        <b/>
        <sz val="10"/>
        <color theme="0" tint="-0.499984740745262"/>
        <rFont val="Arial"/>
        <family val="2"/>
      </rPr>
      <t>(IV Fälle in H11)</t>
    </r>
  </si>
  <si>
    <r>
      <t xml:space="preserve">NI cases in H11
</t>
    </r>
    <r>
      <rPr>
        <b/>
        <sz val="10"/>
        <color theme="0" tint="-0.499984740745262"/>
        <rFont val="Arial"/>
        <family val="2"/>
      </rPr>
      <t>(NI Fälle in H11)</t>
    </r>
  </si>
  <si>
    <r>
      <t xml:space="preserve">IV cases in J11
</t>
    </r>
    <r>
      <rPr>
        <b/>
        <sz val="10"/>
        <color theme="0" tint="-0.499984740745262"/>
        <rFont val="Arial"/>
        <family val="2"/>
      </rPr>
      <t>(IV Fälle in J11)</t>
    </r>
  </si>
  <si>
    <r>
      <t xml:space="preserve">NI cases in J11
</t>
    </r>
    <r>
      <rPr>
        <b/>
        <sz val="10"/>
        <color theme="0" tint="-0.499984740745262"/>
        <rFont val="Arial"/>
        <family val="2"/>
      </rPr>
      <t>(NI Fälle in J11)</t>
    </r>
  </si>
  <si>
    <r>
      <t xml:space="preserve">IV cases in F12
</t>
    </r>
    <r>
      <rPr>
        <b/>
        <sz val="10"/>
        <color theme="0" tint="-0.499984740745262"/>
        <rFont val="Arial"/>
        <family val="2"/>
      </rPr>
      <t>(IV Fälle in F12)</t>
    </r>
  </si>
  <si>
    <r>
      <t xml:space="preserve">NI cases in F12
</t>
    </r>
    <r>
      <rPr>
        <b/>
        <sz val="10"/>
        <color theme="0" tint="-0.499984740745262"/>
        <rFont val="Arial"/>
        <family val="2"/>
      </rPr>
      <t>(NI Fälle in F12)</t>
    </r>
  </si>
  <si>
    <r>
      <t xml:space="preserve">IV cases in H12
</t>
    </r>
    <r>
      <rPr>
        <b/>
        <sz val="10"/>
        <color theme="0" tint="-0.499984740745262"/>
        <rFont val="Arial"/>
        <family val="2"/>
      </rPr>
      <t>(IV Fälle in H12)</t>
    </r>
  </si>
  <si>
    <r>
      <t xml:space="preserve">NI cases in H12
</t>
    </r>
    <r>
      <rPr>
        <b/>
        <sz val="10"/>
        <color theme="0" tint="-0.499984740745262"/>
        <rFont val="Arial"/>
        <family val="2"/>
      </rPr>
      <t>(NI Fälle in H12)</t>
    </r>
  </si>
  <si>
    <r>
      <t xml:space="preserve">IV cases in J12
</t>
    </r>
    <r>
      <rPr>
        <b/>
        <sz val="10"/>
        <color theme="0" tint="-0.499984740745262"/>
        <rFont val="Arial"/>
        <family val="2"/>
      </rPr>
      <t>(IV Fälle in J12)</t>
    </r>
  </si>
  <si>
    <r>
      <t xml:space="preserve">NI cases in J12
</t>
    </r>
    <r>
      <rPr>
        <b/>
        <sz val="10"/>
        <color theme="0" tint="-0.499984740745262"/>
        <rFont val="Arial"/>
        <family val="2"/>
      </rPr>
      <t>(NI Fälle in J12)</t>
    </r>
  </si>
  <si>
    <r>
      <t>IV cases with possible assignment</t>
    </r>
    <r>
      <rPr>
        <b/>
        <sz val="10"/>
        <color rgb="FFFF0000"/>
        <rFont val="Arial"/>
        <family val="2"/>
      </rPr>
      <t xml:space="preserve"> (category e) in validation)</t>
    </r>
    <r>
      <rPr>
        <b/>
        <sz val="10"/>
        <color indexed="8"/>
        <rFont val="Arial"/>
        <family val="2"/>
      </rPr>
      <t xml:space="preserve"> and
</t>
    </r>
    <r>
      <rPr>
        <b/>
        <sz val="10"/>
        <color theme="0" tint="-0.499984740745262"/>
        <rFont val="Arial"/>
        <family val="2"/>
      </rPr>
      <t>(IV Fälle mit erfolgreicher Fallzuordnung (Kategorie e) Validierung))</t>
    </r>
  </si>
  <si>
    <r>
      <t xml:space="preserve">All cases in F9
</t>
    </r>
    <r>
      <rPr>
        <b/>
        <sz val="10"/>
        <color theme="0" tint="-0.499984740745262"/>
        <rFont val="Arial"/>
        <family val="2"/>
      </rPr>
      <t>(Alle Fälle in F9)</t>
    </r>
  </si>
  <si>
    <r>
      <t xml:space="preserve">All cases in H9
</t>
    </r>
    <r>
      <rPr>
        <b/>
        <sz val="10"/>
        <color theme="0" tint="-0.499984740745262"/>
        <rFont val="Arial"/>
        <family val="2"/>
      </rPr>
      <t>(Alle Fälle in H9)</t>
    </r>
  </si>
  <si>
    <r>
      <t xml:space="preserve">All cases in J9
</t>
    </r>
    <r>
      <rPr>
        <b/>
        <sz val="10"/>
        <color theme="0" tint="-0.499984740745262"/>
        <rFont val="Arial"/>
        <family val="2"/>
      </rPr>
      <t>(Alle Fälle in J9)</t>
    </r>
  </si>
  <si>
    <r>
      <t xml:space="preserve">All cases in F10
</t>
    </r>
    <r>
      <rPr>
        <b/>
        <sz val="10"/>
        <color theme="0" tint="-0.499984740745262"/>
        <rFont val="Arial"/>
        <family val="2"/>
      </rPr>
      <t>(Alle Fälle in F10)</t>
    </r>
  </si>
  <si>
    <r>
      <t xml:space="preserve">All cases in H10
</t>
    </r>
    <r>
      <rPr>
        <b/>
        <sz val="10"/>
        <color theme="0" tint="-0.499984740745262"/>
        <rFont val="Arial"/>
        <family val="2"/>
      </rPr>
      <t>(Alle Fälle in H10)</t>
    </r>
  </si>
  <si>
    <r>
      <t xml:space="preserve">All cases in J10
</t>
    </r>
    <r>
      <rPr>
        <b/>
        <sz val="10"/>
        <color theme="0" tint="-0.499984740745262"/>
        <rFont val="Arial"/>
        <family val="2"/>
      </rPr>
      <t>(Alle Fälle in J10)</t>
    </r>
  </si>
  <si>
    <r>
      <t xml:space="preserve">All cases in F11
</t>
    </r>
    <r>
      <rPr>
        <b/>
        <sz val="10"/>
        <color theme="0" tint="-0.499984740745262"/>
        <rFont val="Arial"/>
        <family val="2"/>
      </rPr>
      <t>(Alle Fälle in F11)</t>
    </r>
  </si>
  <si>
    <r>
      <t xml:space="preserve">All cases in H11
</t>
    </r>
    <r>
      <rPr>
        <b/>
        <sz val="10"/>
        <color theme="0" tint="-0.499984740745262"/>
        <rFont val="Arial"/>
        <family val="2"/>
      </rPr>
      <t>(Alle Fälle in H11)</t>
    </r>
  </si>
  <si>
    <r>
      <t xml:space="preserve">All cases in J11
</t>
    </r>
    <r>
      <rPr>
        <b/>
        <sz val="10"/>
        <color theme="0" tint="-0.499984740745262"/>
        <rFont val="Arial"/>
        <family val="2"/>
      </rPr>
      <t>(Alle Fälle in J11)</t>
    </r>
  </si>
  <si>
    <r>
      <t xml:space="preserve">All cases in F12
</t>
    </r>
    <r>
      <rPr>
        <b/>
        <sz val="10"/>
        <color theme="0" tint="-0.499984740745262"/>
        <rFont val="Arial"/>
        <family val="2"/>
      </rPr>
      <t>(Alle Fälle in F12)</t>
    </r>
  </si>
  <si>
    <r>
      <t xml:space="preserve">All cases in J12
</t>
    </r>
    <r>
      <rPr>
        <b/>
        <sz val="10"/>
        <color theme="0" tint="-0.499984740745262"/>
        <rFont val="Arial"/>
        <family val="2"/>
      </rPr>
      <t>(Alle Fälle in J12)</t>
    </r>
  </si>
  <si>
    <r>
      <t xml:space="preserve">All cases in H12
</t>
    </r>
    <r>
      <rPr>
        <b/>
        <sz val="10"/>
        <color theme="0" tint="-0.499984740745262"/>
        <rFont val="Arial"/>
        <family val="2"/>
      </rPr>
      <t>(Alle Fälle in H12)</t>
    </r>
  </si>
  <si>
    <r>
      <t xml:space="preserve">All cases in J13
</t>
    </r>
    <r>
      <rPr>
        <b/>
        <sz val="10"/>
        <color theme="0" tint="-0.499984740745262"/>
        <rFont val="Arial"/>
        <family val="2"/>
      </rPr>
      <t>(Alle Fälle in J13)</t>
    </r>
  </si>
  <si>
    <r>
      <t xml:space="preserve">All cases in H13
</t>
    </r>
    <r>
      <rPr>
        <b/>
        <sz val="10"/>
        <color theme="0" tint="-0.499984740745262"/>
        <rFont val="Arial"/>
        <family val="2"/>
      </rPr>
      <t>(Alle Fälle in H13)</t>
    </r>
  </si>
  <si>
    <r>
      <t xml:space="preserve">All cases in F13
</t>
    </r>
    <r>
      <rPr>
        <b/>
        <sz val="10"/>
        <color theme="0" tint="-0.499984740745262"/>
        <rFont val="Arial"/>
        <family val="2"/>
      </rPr>
      <t>(Alle Fälle in F13)</t>
    </r>
  </si>
  <si>
    <r>
      <rPr>
        <b/>
        <sz val="10"/>
        <color rgb="FFFF0000"/>
        <rFont val="Arial"/>
        <family val="2"/>
      </rPr>
      <t xml:space="preserve"> </t>
    </r>
    <r>
      <rPr>
        <b/>
        <sz val="10"/>
        <rFont val="Arial"/>
        <family val="2"/>
      </rPr>
      <t>= F12</t>
    </r>
  </si>
  <si>
    <r>
      <rPr>
        <b/>
        <sz val="10"/>
        <rFont val="Arial"/>
        <family val="2"/>
      </rPr>
      <t>= J12</t>
    </r>
  </si>
  <si>
    <r>
      <rPr>
        <b/>
        <sz val="10"/>
        <color rgb="FFFF0000"/>
        <rFont val="Arial"/>
        <family val="2"/>
      </rPr>
      <t xml:space="preserve"> </t>
    </r>
    <r>
      <rPr>
        <b/>
        <sz val="10"/>
        <rFont val="Arial"/>
        <family val="2"/>
      </rPr>
      <t>= L12</t>
    </r>
  </si>
  <si>
    <r>
      <t xml:space="preserve">- Calculate the column </t>
    </r>
    <r>
      <rPr>
        <b/>
        <u/>
        <sz val="10"/>
        <color rgb="FF7030A0"/>
        <rFont val="Arial"/>
        <family val="2"/>
      </rPr>
      <t>H and I</t>
    </r>
    <r>
      <rPr>
        <b/>
        <sz val="10"/>
        <color rgb="FF7030A0"/>
        <rFont val="Arial"/>
        <family val="2"/>
      </rPr>
      <t xml:space="preserve"> only when: current date - 01.01.(indicator year +1) </t>
    </r>
    <r>
      <rPr>
        <b/>
        <sz val="10"/>
        <color rgb="FF7030A0"/>
        <rFont val="Calibri"/>
        <family val="2"/>
      </rPr>
      <t>≥</t>
    </r>
    <r>
      <rPr>
        <b/>
        <sz val="10"/>
        <color rgb="FF7030A0"/>
        <rFont val="Arial"/>
        <family val="2"/>
      </rPr>
      <t xml:space="preserve"> 180 days 
- Calculate the column </t>
    </r>
    <r>
      <rPr>
        <b/>
        <u/>
        <sz val="10"/>
        <color rgb="FF7030A0"/>
        <rFont val="Arial"/>
        <family val="2"/>
      </rPr>
      <t>J and K</t>
    </r>
    <r>
      <rPr>
        <b/>
        <sz val="10"/>
        <color rgb="FF7030A0"/>
        <rFont val="Arial"/>
        <family val="2"/>
      </rPr>
      <t xml:space="preserve"> only when: current date - 01.01.(indicator year +1) ≥ 365 days
- Calculate the column </t>
    </r>
    <r>
      <rPr>
        <b/>
        <u/>
        <sz val="10"/>
        <color rgb="FF7030A0"/>
        <rFont val="Arial"/>
        <family val="2"/>
      </rPr>
      <t>L and M</t>
    </r>
    <r>
      <rPr>
        <b/>
        <sz val="10"/>
        <color rgb="FF7030A0"/>
        <rFont val="Arial"/>
        <family val="2"/>
      </rPr>
      <t xml:space="preserve"> only when: current date - 01.01.(indicator year +1) ≥ 730 days
- Calculate the column </t>
    </r>
    <r>
      <rPr>
        <b/>
        <u/>
        <sz val="10"/>
        <color rgb="FF7030A0"/>
        <rFont val="Arial"/>
        <family val="2"/>
      </rPr>
      <t>N and O</t>
    </r>
    <r>
      <rPr>
        <b/>
        <sz val="10"/>
        <color rgb="FF7030A0"/>
        <rFont val="Arial"/>
        <family val="2"/>
      </rPr>
      <t xml:space="preserve"> only when: current date - 01.01.(indicator year +1) ≥ 1095 days</t>
    </r>
  </si>
  <si>
    <r>
      <t xml:space="preserve">OncoBox Prostate
</t>
    </r>
    <r>
      <rPr>
        <b/>
        <sz val="11"/>
        <color indexed="8"/>
        <rFont val="Arial"/>
        <family val="2"/>
      </rPr>
      <t xml:space="preserve">Questionnaire 2015
</t>
    </r>
    <r>
      <rPr>
        <b/>
        <sz val="11"/>
        <color theme="0" tint="-0.499984740745262"/>
        <rFont val="Arial"/>
        <family val="2"/>
      </rPr>
      <t>(Fragebögen 2015)</t>
    </r>
  </si>
  <si>
    <r>
      <t xml:space="preserve">- Calculate the column </t>
    </r>
    <r>
      <rPr>
        <b/>
        <u/>
        <sz val="10"/>
        <color rgb="FF7030A0"/>
        <rFont val="Arial"/>
        <family val="2"/>
      </rPr>
      <t>H and I</t>
    </r>
    <r>
      <rPr>
        <b/>
        <sz val="10"/>
        <color rgb="FF7030A0"/>
        <rFont val="Arial"/>
        <family val="2"/>
      </rPr>
      <t xml:space="preserve"> only when: current date - 01.01.</t>
    </r>
    <r>
      <rPr>
        <b/>
        <sz val="10"/>
        <color rgb="FFFF0000"/>
        <rFont val="Arial"/>
        <family val="2"/>
      </rPr>
      <t>(indicator year)</t>
    </r>
    <r>
      <rPr>
        <b/>
        <sz val="10"/>
        <color rgb="FF7030A0"/>
        <rFont val="Arial"/>
        <family val="2"/>
      </rPr>
      <t xml:space="preserve"> </t>
    </r>
    <r>
      <rPr>
        <b/>
        <sz val="10"/>
        <color rgb="FF7030A0"/>
        <rFont val="Calibri"/>
        <family val="2"/>
      </rPr>
      <t>≥</t>
    </r>
    <r>
      <rPr>
        <b/>
        <sz val="10"/>
        <color rgb="FF7030A0"/>
        <rFont val="Arial"/>
        <family val="2"/>
      </rPr>
      <t xml:space="preserve"> 180 days 
- Calculate the column </t>
    </r>
    <r>
      <rPr>
        <b/>
        <u/>
        <sz val="10"/>
        <color rgb="FF7030A0"/>
        <rFont val="Arial"/>
        <family val="2"/>
      </rPr>
      <t>J and K</t>
    </r>
    <r>
      <rPr>
        <b/>
        <sz val="10"/>
        <color rgb="FF7030A0"/>
        <rFont val="Arial"/>
        <family val="2"/>
      </rPr>
      <t xml:space="preserve"> only when: current date - 01.01.</t>
    </r>
    <r>
      <rPr>
        <b/>
        <sz val="10"/>
        <color rgb="FFFF0000"/>
        <rFont val="Arial"/>
        <family val="2"/>
      </rPr>
      <t>(indicator year )</t>
    </r>
    <r>
      <rPr>
        <b/>
        <sz val="10"/>
        <color rgb="FF7030A0"/>
        <rFont val="Arial"/>
        <family val="2"/>
      </rPr>
      <t xml:space="preserve"> ≥ 365 days
- Calculate the column </t>
    </r>
    <r>
      <rPr>
        <b/>
        <u/>
        <sz val="10"/>
        <color rgb="FF7030A0"/>
        <rFont val="Arial"/>
        <family val="2"/>
      </rPr>
      <t>L and M</t>
    </r>
    <r>
      <rPr>
        <b/>
        <sz val="10"/>
        <color rgb="FF7030A0"/>
        <rFont val="Arial"/>
        <family val="2"/>
      </rPr>
      <t xml:space="preserve"> only when: current date - 01.01.</t>
    </r>
    <r>
      <rPr>
        <b/>
        <sz val="10"/>
        <color rgb="FFFF0000"/>
        <rFont val="Arial"/>
        <family val="2"/>
      </rPr>
      <t>(indicator year)</t>
    </r>
    <r>
      <rPr>
        <b/>
        <sz val="10"/>
        <color rgb="FF7030A0"/>
        <rFont val="Arial"/>
        <family val="2"/>
      </rPr>
      <t xml:space="preserve"> ≥ 730 days
- Calculate the column </t>
    </r>
    <r>
      <rPr>
        <b/>
        <u/>
        <sz val="10"/>
        <color rgb="FF7030A0"/>
        <rFont val="Arial"/>
        <family val="2"/>
      </rPr>
      <t>N and O</t>
    </r>
    <r>
      <rPr>
        <b/>
        <sz val="10"/>
        <color rgb="FF7030A0"/>
        <rFont val="Arial"/>
        <family val="2"/>
      </rPr>
      <t xml:space="preserve"> only when: current date - 01.01.</t>
    </r>
    <r>
      <rPr>
        <b/>
        <sz val="10"/>
        <color rgb="FFFF0000"/>
        <rFont val="Arial"/>
        <family val="2"/>
      </rPr>
      <t>(indicator year )</t>
    </r>
    <r>
      <rPr>
        <b/>
        <sz val="10"/>
        <color rgb="FF7030A0"/>
        <rFont val="Arial"/>
        <family val="2"/>
      </rPr>
      <t xml:space="preserve"> ≥ 1095 days</t>
    </r>
  </si>
  <si>
    <r>
      <t>= Sheet: Overview questionnaire, cell</t>
    </r>
    <r>
      <rPr>
        <b/>
        <sz val="10"/>
        <rFont val="Arial"/>
        <family val="2"/>
      </rPr>
      <t xml:space="preserve"> F</t>
    </r>
    <r>
      <rPr>
        <b/>
        <sz val="10"/>
        <color theme="1"/>
        <rFont val="Arial"/>
        <family val="2"/>
      </rPr>
      <t>9</t>
    </r>
  </si>
  <si>
    <r>
      <t xml:space="preserve">pre-therapeutic
</t>
    </r>
    <r>
      <rPr>
        <b/>
        <sz val="10"/>
        <color theme="0" tint="-0.499984740745262"/>
        <rFont val="Arial"/>
        <family val="2"/>
      </rPr>
      <t>(Prätherapeutisch)</t>
    </r>
  </si>
  <si>
    <r>
      <t xml:space="preserve">6 months
</t>
    </r>
    <r>
      <rPr>
        <b/>
        <sz val="10"/>
        <color theme="0" tint="-0.499984740745262"/>
        <rFont val="Arial"/>
        <family val="2"/>
      </rPr>
      <t>(6 Monate)</t>
    </r>
  </si>
  <si>
    <r>
      <t xml:space="preserve">1 year
</t>
    </r>
    <r>
      <rPr>
        <b/>
        <sz val="10"/>
        <color theme="0" tint="-0.499984740745262"/>
        <rFont val="Arial"/>
        <family val="2"/>
      </rPr>
      <t>(1 Jahr)</t>
    </r>
  </si>
  <si>
    <r>
      <t xml:space="preserve">2 years
</t>
    </r>
    <r>
      <rPr>
        <b/>
        <sz val="10"/>
        <color theme="0" tint="-0.499984740745262"/>
        <rFont val="Arial"/>
        <family val="2"/>
      </rPr>
      <t>(2 Jahre)</t>
    </r>
  </si>
  <si>
    <r>
      <t xml:space="preserve">3 years
</t>
    </r>
    <r>
      <rPr>
        <b/>
        <sz val="10"/>
        <color theme="0" tint="-0.499984740745262"/>
        <rFont val="Arial"/>
        <family val="2"/>
      </rPr>
      <t>(3 Jahre)</t>
    </r>
  </si>
  <si>
    <r>
      <t xml:space="preserve">total
</t>
    </r>
    <r>
      <rPr>
        <b/>
        <sz val="10"/>
        <color theme="0" tint="-0.499984740745262"/>
        <rFont val="Arial"/>
        <family val="2"/>
      </rPr>
      <t>(Gesamt)</t>
    </r>
  </si>
  <si>
    <r>
      <t xml:space="preserve">Cases total / usable cases EPIC-26
</t>
    </r>
    <r>
      <rPr>
        <b/>
        <sz val="10"/>
        <color theme="0" tint="-0.499984740745262"/>
        <rFont val="Arial"/>
        <family val="2"/>
      </rPr>
      <t>(Gesamt Fälle / Verwertbare Falldatensätze EPIC-26)</t>
    </r>
  </si>
  <si>
    <r>
      <t xml:space="preserve"> cases with recurrence
</t>
    </r>
    <r>
      <rPr>
        <sz val="10"/>
        <color theme="0" tint="-0.499984740745262"/>
        <rFont val="Arial"/>
        <family val="2"/>
      </rPr>
      <t>(Fälle mit Rezidiv)</t>
    </r>
  </si>
  <si>
    <r>
      <t xml:space="preserve"> cases with metastasis
</t>
    </r>
    <r>
      <rPr>
        <sz val="10"/>
        <color theme="0" tint="-0.499984740745262"/>
        <rFont val="Arial"/>
        <family val="2"/>
      </rPr>
      <t>(Fälle mit Metastasen)</t>
    </r>
  </si>
  <si>
    <r>
      <t xml:space="preserve"> deceased cases
</t>
    </r>
    <r>
      <rPr>
        <sz val="10"/>
        <color theme="0" tint="-0.499984740745262"/>
        <rFont val="Arial"/>
        <family val="2"/>
      </rPr>
      <t>(Verstorbene Fälle)</t>
    </r>
  </si>
  <si>
    <r>
      <t xml:space="preserve">= population
</t>
    </r>
    <r>
      <rPr>
        <b/>
        <sz val="10"/>
        <color theme="0" tint="-0.499984740745262"/>
        <rFont val="Arial"/>
        <family val="2"/>
      </rPr>
      <t>(= Befragungskollektiv)</t>
    </r>
  </si>
  <si>
    <r>
      <t xml:space="preserve">cases with pre-therapeutic questionnaire in 2015 </t>
    </r>
    <r>
      <rPr>
        <b/>
        <sz val="10"/>
        <color rgb="FF7030A0"/>
        <rFont val="Arial"/>
        <family val="2"/>
      </rPr>
      <t>(indicatoryear)</t>
    </r>
    <r>
      <rPr>
        <b/>
        <sz val="10"/>
        <color theme="1"/>
        <rFont val="Arial"/>
        <family val="2"/>
      </rPr>
      <t xml:space="preserve">
</t>
    </r>
    <r>
      <rPr>
        <b/>
        <sz val="10"/>
        <color theme="0" tint="-0.499984740745262"/>
        <rFont val="Arial"/>
        <family val="2"/>
      </rPr>
      <t>(Falldatensätze mit prätherapeutischem Fragebogen in 2015)</t>
    </r>
  </si>
  <si>
    <r>
      <t xml:space="preserve">response
</t>
    </r>
    <r>
      <rPr>
        <b/>
        <sz val="10"/>
        <color theme="0" tint="-0.499984740745262"/>
        <rFont val="Arial"/>
        <family val="2"/>
      </rPr>
      <t>(Rücklauf)</t>
    </r>
  </si>
  <si>
    <r>
      <t xml:space="preserve">   usable questionnaires
   </t>
    </r>
    <r>
      <rPr>
        <sz val="10"/>
        <color theme="0" tint="-0.499984740745262"/>
        <rFont val="Arial"/>
        <family val="2"/>
      </rPr>
      <t>(verwertbare Fragebögen)</t>
    </r>
  </si>
  <si>
    <r>
      <t xml:space="preserve">unusable questionnaires
</t>
    </r>
    <r>
      <rPr>
        <sz val="10"/>
        <color theme="0" tint="-0.499984740745262"/>
        <rFont val="Arial"/>
        <family val="2"/>
      </rPr>
      <t>(nicht verwertbare Fragebögen)</t>
    </r>
  </si>
  <si>
    <r>
      <t xml:space="preserve">no response
</t>
    </r>
    <r>
      <rPr>
        <sz val="10"/>
        <color theme="0" tint="-0.499984740745262"/>
        <rFont val="Arial"/>
        <family val="2"/>
      </rPr>
      <t>(kein Rücklauf)</t>
    </r>
  </si>
  <si>
    <r>
      <t xml:space="preserve">cases with pre-therapeutic questionnaire in 2016 </t>
    </r>
    <r>
      <rPr>
        <b/>
        <sz val="10"/>
        <color rgb="FF7030A0"/>
        <rFont val="Arial"/>
        <family val="2"/>
      </rPr>
      <t>(indicatoryear+1)</t>
    </r>
    <r>
      <rPr>
        <b/>
        <sz val="10"/>
        <color theme="1"/>
        <rFont val="Arial"/>
        <family val="2"/>
      </rPr>
      <t xml:space="preserve">
</t>
    </r>
    <r>
      <rPr>
        <b/>
        <sz val="10"/>
        <color theme="0" tint="-0.499984740745262"/>
        <rFont val="Arial"/>
        <family val="2"/>
      </rPr>
      <t>(Falldatensätze mit prätherapeutischem Fragebogen in 2016)</t>
    </r>
  </si>
  <si>
    <r>
      <t xml:space="preserve">= Sheet: Overview questionnaire, cell </t>
    </r>
    <r>
      <rPr>
        <b/>
        <sz val="10"/>
        <color rgb="FFFF0000"/>
        <rFont val="Arial"/>
        <family val="2"/>
      </rPr>
      <t>H9</t>
    </r>
  </si>
  <si>
    <r>
      <t xml:space="preserve">take the same questionnaire as in cell </t>
    </r>
    <r>
      <rPr>
        <b/>
        <sz val="10"/>
        <color rgb="FFFF0000"/>
        <rFont val="Arial"/>
        <family val="2"/>
      </rPr>
      <t>H10</t>
    </r>
    <r>
      <rPr>
        <b/>
        <sz val="10"/>
        <rFont val="Arial"/>
        <family val="2"/>
      </rPr>
      <t xml:space="preserve"> on sheet "Overview questionnaire" with</t>
    </r>
  </si>
  <si>
    <r>
      <t xml:space="preserve">take the same questionnaire as in cell </t>
    </r>
    <r>
      <rPr>
        <b/>
        <sz val="10"/>
        <color rgb="FFFF0000"/>
        <rFont val="Arial"/>
        <family val="2"/>
      </rPr>
      <t>H11</t>
    </r>
    <r>
      <rPr>
        <b/>
        <sz val="10"/>
        <rFont val="Arial"/>
        <family val="2"/>
      </rPr>
      <t xml:space="preserve"> on sheet "Overview questionnaire" with</t>
    </r>
  </si>
  <si>
    <r>
      <t xml:space="preserve">take the same questionnaire as in cell </t>
    </r>
    <r>
      <rPr>
        <b/>
        <sz val="10"/>
        <color rgb="FFFF0000"/>
        <rFont val="Arial"/>
        <family val="2"/>
      </rPr>
      <t>H12</t>
    </r>
    <r>
      <rPr>
        <b/>
        <sz val="10"/>
        <rFont val="Arial"/>
        <family val="2"/>
      </rPr>
      <t xml:space="preserve"> on sheet "Overview questionnaire" with</t>
    </r>
  </si>
  <si>
    <r>
      <t xml:space="preserve">take the same questionnaire as in cell </t>
    </r>
    <r>
      <rPr>
        <b/>
        <sz val="10"/>
        <color rgb="FFFF0000"/>
        <rFont val="Arial"/>
        <family val="2"/>
      </rPr>
      <t>H13</t>
    </r>
    <r>
      <rPr>
        <b/>
        <sz val="10"/>
        <rFont val="Arial"/>
        <family val="2"/>
      </rPr>
      <t xml:space="preserve"> on sheet "Overview questionnaire" with</t>
    </r>
  </si>
  <si>
    <t>N | A | U</t>
  </si>
  <si>
    <r>
      <rPr>
        <b/>
        <sz val="10"/>
        <rFont val="Arial"/>
        <family val="2"/>
      </rPr>
      <t>No valid follow up</t>
    </r>
    <r>
      <rPr>
        <b/>
        <sz val="10"/>
        <color theme="0" tint="-0.499984740745262"/>
        <rFont val="Arial"/>
        <family val="2"/>
      </rPr>
      <t xml:space="preserve">
(Keine gültige Follow-Up Meldung)</t>
    </r>
  </si>
  <si>
    <t>(indicator year +1)-mm-dd</t>
  </si>
  <si>
    <t>(indicator year)-mm-dd</t>
  </si>
  <si>
    <t>(indicator year -1)-mm-dd</t>
  </si>
  <si>
    <r>
      <t xml:space="preserve">Fall
Strahlentherapie 
</t>
    </r>
    <r>
      <rPr>
        <b/>
        <sz val="8"/>
        <color theme="1"/>
        <rFont val="Arial"/>
        <family val="2"/>
      </rPr>
      <t>Komplikationen Bereich</t>
    </r>
  </si>
  <si>
    <r>
      <t xml:space="preserve">Case
Follow-Up
</t>
    </r>
    <r>
      <rPr>
        <b/>
        <sz val="8"/>
        <color theme="1"/>
        <rFont val="Arial"/>
        <family val="2"/>
      </rPr>
      <t>Date</t>
    </r>
  </si>
  <si>
    <t>Das Feld "Art der Operation" enthält unzulässige Zeichen oder ist leer.</t>
  </si>
  <si>
    <t>The data item "Type of surgery" contains invalid characters or is missing.</t>
  </si>
  <si>
    <r>
      <rPr>
        <sz val="8"/>
        <rFont val="Calibri"/>
        <family val="2"/>
      </rPr>
      <t>≠</t>
    </r>
    <r>
      <rPr>
        <sz val="7.2"/>
        <rFont val="Arial"/>
        <family val="2"/>
      </rPr>
      <t xml:space="preserve"> </t>
    </r>
    <r>
      <rPr>
        <sz val="8"/>
        <rFont val="Arial"/>
        <family val="2"/>
      </rPr>
      <t xml:space="preserve">RPE &amp; RZE  </t>
    </r>
  </si>
  <si>
    <r>
      <t>The data item "Margin status" contains invalid characters</t>
    </r>
    <r>
      <rPr>
        <sz val="8"/>
        <rFont val="Arial"/>
        <family val="2"/>
      </rPr>
      <t>.</t>
    </r>
  </si>
  <si>
    <t>The data item "life status" contains invalid characters.</t>
  </si>
  <si>
    <t>The data item "local recurrence" contains invalid characters.</t>
  </si>
  <si>
    <t>The data item "biochemical recurrence" contains invalid characters.</t>
  </si>
  <si>
    <t>The data item "metastasis" contains invalid characters.</t>
  </si>
  <si>
    <t>The data item "secondary tumour" contains invalid characters.</t>
  </si>
  <si>
    <t xml:space="preserve">The data item "tumour status" is missing. </t>
  </si>
  <si>
    <t>The data item "Incidental finding" contains invalid characters.</t>
  </si>
  <si>
    <t>Das Feld "Zufallsbefund" enthält unzulässige Zeichen.</t>
  </si>
  <si>
    <t>Das Feld "Residualstatus lokal" enthält unzulässige Zeichen.</t>
  </si>
  <si>
    <r>
      <t xml:space="preserve">Case
Treatment
</t>
    </r>
    <r>
      <rPr>
        <b/>
        <sz val="8"/>
        <rFont val="Arial"/>
        <family val="2"/>
      </rPr>
      <t xml:space="preserve">Initiation </t>
    </r>
  </si>
  <si>
    <t>Take the first treatment or radiotherapy (when the initiation-date of the radiotherapy is before the initiation-date of a treatment, then take the initiation-date treatment) and last questionnaire if there are more than one which fullfill the criteria</t>
  </si>
  <si>
    <r>
      <t xml:space="preserve">2015
</t>
    </r>
    <r>
      <rPr>
        <b/>
        <sz val="8"/>
        <color rgb="FFFF0000"/>
        <rFont val="Arial"/>
        <family val="2"/>
      </rPr>
      <t>(dynamic calculation: indicator year)</t>
    </r>
  </si>
  <si>
    <r>
      <t xml:space="preserve">2016
</t>
    </r>
    <r>
      <rPr>
        <b/>
        <sz val="8"/>
        <color rgb="FFFF0000"/>
        <rFont val="Arial"/>
        <family val="2"/>
      </rPr>
      <t>(dynamic calculation: indicator year + 1)</t>
    </r>
  </si>
  <si>
    <r>
      <t xml:space="preserve">2014
</t>
    </r>
    <r>
      <rPr>
        <b/>
        <sz val="8"/>
        <color rgb="FFFF0000"/>
        <rFont val="Arial"/>
        <family val="2"/>
      </rPr>
      <t>(dynamic calculation: indicator year -1 )</t>
    </r>
  </si>
  <si>
    <r>
      <t>A</t>
    </r>
    <r>
      <rPr>
        <sz val="8"/>
        <color rgb="FFFF0000"/>
        <rFont val="Arial"/>
        <family val="2"/>
      </rPr>
      <t/>
    </r>
  </si>
  <si>
    <t xml:space="preserve">M1 | M1a | M1b | M1c | </t>
  </si>
  <si>
    <t xml:space="preserve">N | A | D | U 
 </t>
  </si>
  <si>
    <t>N1</t>
  </si>
  <si>
    <t xml:space="preserve">CR </t>
  </si>
  <si>
    <t>yyyy-mm-dd 
at least one Follow-Up until 31.12. indicator year -1</t>
  </si>
  <si>
    <t>Filter</t>
  </si>
  <si>
    <r>
      <t>Das Feld "Resektionsrand" enthält unzulässige Zeichen</t>
    </r>
    <r>
      <rPr>
        <sz val="8"/>
        <color rgb="FFFF0000"/>
        <rFont val="Arial"/>
        <family val="2"/>
      </rPr>
      <t>.</t>
    </r>
  </si>
  <si>
    <r>
      <t xml:space="preserve">Case
Follow-Up
</t>
    </r>
    <r>
      <rPr>
        <b/>
        <sz val="8"/>
        <rFont val="Arial"/>
        <family val="2"/>
      </rPr>
      <t>Date biochemical recurrence identified</t>
    </r>
    <r>
      <rPr>
        <sz val="8"/>
        <rFont val="Arial"/>
        <family val="2"/>
      </rPr>
      <t xml:space="preserve">
</t>
    </r>
  </si>
  <si>
    <r>
      <t xml:space="preserve">Case
Follow-Up
</t>
    </r>
    <r>
      <rPr>
        <b/>
        <sz val="8"/>
        <rFont val="Arial"/>
        <family val="2"/>
      </rPr>
      <t>Date local recurrence</t>
    </r>
    <r>
      <rPr>
        <sz val="8"/>
        <rFont val="Arial"/>
        <family val="2"/>
      </rPr>
      <t xml:space="preserve">
</t>
    </r>
  </si>
  <si>
    <r>
      <rPr>
        <sz val="10"/>
        <rFont val="Arial"/>
        <family val="2"/>
      </rPr>
      <t>NI and IV Ca</t>
    </r>
    <r>
      <rPr>
        <sz val="10"/>
        <color theme="1"/>
        <rFont val="Arial"/>
        <family val="2"/>
      </rPr>
      <t xml:space="preserve">ses in row 14:
</t>
    </r>
    <r>
      <rPr>
        <sz val="10"/>
        <color theme="0" tint="-0.499984740745262"/>
        <rFont val="Arial"/>
        <family val="2"/>
      </rPr>
      <t>(Fälle aus Grundgesamtheit mit:)</t>
    </r>
  </si>
  <si>
    <r>
      <rPr>
        <sz val="10"/>
        <rFont val="Arial"/>
        <family val="2"/>
      </rPr>
      <t>IF Cases in ro</t>
    </r>
    <r>
      <rPr>
        <sz val="10"/>
        <color theme="1"/>
        <rFont val="Arial"/>
        <family val="2"/>
      </rPr>
      <t xml:space="preserve">w 14:
</t>
    </r>
    <r>
      <rPr>
        <sz val="10"/>
        <color theme="0" tint="-0.499984740745262"/>
        <rFont val="Arial"/>
        <family val="2"/>
      </rPr>
      <t>(Fälle aus Grundgesamtheit mit:)</t>
    </r>
  </si>
  <si>
    <r>
      <t xml:space="preserve">NI, IV and IF cases having no valid follow up (see Kaplan-Meier (DFS))
</t>
    </r>
    <r>
      <rPr>
        <b/>
        <sz val="10"/>
        <color theme="0" tint="-0.499984740745262"/>
        <rFont val="Arial"/>
        <family val="2"/>
      </rPr>
      <t>(NI, IV und IF Fälle ohne eine Follow-Up Meldung (vgl. Kaplan-Meier (DFS)))</t>
    </r>
  </si>
  <si>
    <r>
      <rPr>
        <sz val="11"/>
        <rFont val="Arial"/>
        <family val="2"/>
      </rPr>
      <t>Calculation of the Kaplan-Meier estimator for overall survival (OAS)</t>
    </r>
    <r>
      <rPr>
        <sz val="11"/>
        <color theme="0" tint="-0.499984740745262"/>
        <rFont val="Arial"/>
        <family val="2"/>
      </rPr>
      <t xml:space="preserve">
Berechnung des Kaplan-Meier Schätzer für overall survival (OAS)</t>
    </r>
  </si>
  <si>
    <r>
      <rPr>
        <sz val="11"/>
        <rFont val="Arial"/>
        <family val="2"/>
      </rPr>
      <t>Calculation of the Kaplan-Meier estimator for desease free survival (DFS)</t>
    </r>
    <r>
      <rPr>
        <sz val="11"/>
        <color theme="0" tint="-0.499984740745262"/>
        <rFont val="Arial"/>
        <family val="2"/>
      </rPr>
      <t xml:space="preserve">
Berechnung des Kaplan-Meier Schätzer für Desease free survival (DFS)</t>
    </r>
  </si>
  <si>
    <r>
      <rPr>
        <sz val="11"/>
        <rFont val="Arial"/>
        <family val="2"/>
      </rPr>
      <t xml:space="preserve">Interface and calculation of the general filter </t>
    </r>
    <r>
      <rPr>
        <sz val="11"/>
        <color theme="0" tint="-0.499984740745262"/>
        <rFont val="Arial"/>
        <family val="2"/>
      </rPr>
      <t xml:space="preserve">
Berechnung des allgemeinen Filters </t>
    </r>
  </si>
  <si>
    <r>
      <rPr>
        <sz val="11"/>
        <rFont val="Arial"/>
        <family val="2"/>
      </rPr>
      <t>Calculation of the matrix</t>
    </r>
    <r>
      <rPr>
        <sz val="11"/>
        <color theme="0" tint="-0.499984740745262"/>
        <rFont val="Arial"/>
        <family val="2"/>
      </rPr>
      <t xml:space="preserve">
Berechnung der Matrix</t>
    </r>
  </si>
  <si>
    <r>
      <rPr>
        <sz val="11"/>
        <rFont val="Arial"/>
        <family val="2"/>
      </rPr>
      <t>Calculation for the filter at conspicuities</t>
    </r>
    <r>
      <rPr>
        <sz val="11"/>
        <color theme="0" tint="-0.499984740745262"/>
        <rFont val="Arial"/>
        <family val="2"/>
      </rPr>
      <t xml:space="preserve">
Berechnung des Filters bei Aufälligkeiten</t>
    </r>
  </si>
  <si>
    <t>Durchschnittliche Dosis der perkutanen Strahlentherapie</t>
  </si>
  <si>
    <r>
      <t xml:space="preserve">Basic Information EPIC_Patient ID </t>
    </r>
    <r>
      <rPr>
        <sz val="8"/>
        <rFont val="Calibri"/>
        <family val="2"/>
      </rPr>
      <t>=</t>
    </r>
    <r>
      <rPr>
        <sz val="8"/>
        <rFont val="Arial"/>
        <family val="2"/>
      </rPr>
      <t xml:space="preserve"> Basic Information_Patient ID </t>
    </r>
  </si>
  <si>
    <t>A tumour board was documented, but timing of said conference (pre-therapeutic / postoperative / in general) was not indicated. 
Patient not taken into account for indicator no. 2 and 3 (numerator).</t>
  </si>
  <si>
    <r>
      <rPr>
        <sz val="9"/>
        <rFont val="Calibri"/>
        <family val="2"/>
      </rPr>
      <t>≠</t>
    </r>
    <r>
      <rPr>
        <sz val="7.2"/>
        <rFont val="Arial"/>
        <family val="2"/>
      </rPr>
      <t xml:space="preserve"> </t>
    </r>
    <r>
      <rPr>
        <sz val="8"/>
        <rFont val="Arial"/>
        <family val="2"/>
      </rPr>
      <t>pre &amp; post &amp; G &amp; empty</t>
    </r>
  </si>
  <si>
    <r>
      <t xml:space="preserve">pre-therapeutic questionnaire 
</t>
    </r>
    <r>
      <rPr>
        <b/>
        <sz val="9"/>
        <color theme="0" tint="-0.499984740745262"/>
        <rFont val="Arial"/>
        <family val="2"/>
      </rPr>
      <t>(Falldatensätze mit prätherapeutischem Fragebogen)</t>
    </r>
  </si>
  <si>
    <r>
      <rPr>
        <b/>
        <sz val="10"/>
        <rFont val="Arial"/>
        <family val="2"/>
      </rPr>
      <t>OR</t>
    </r>
    <r>
      <rPr>
        <sz val="10"/>
        <rFont val="Arial"/>
        <family val="2"/>
      </rPr>
      <t xml:space="preserve"> </t>
    </r>
    <r>
      <rPr>
        <sz val="10"/>
        <color theme="0" tint="-0.499984740745262"/>
        <rFont val="Arial"/>
        <family val="2"/>
      </rPr>
      <t>(ODER)</t>
    </r>
  </si>
  <si>
    <r>
      <rPr>
        <b/>
        <sz val="10"/>
        <rFont val="Arial"/>
        <family val="2"/>
      </rPr>
      <t>AND</t>
    </r>
    <r>
      <rPr>
        <sz val="10"/>
        <rFont val="Arial"/>
        <family val="2"/>
      </rPr>
      <t xml:space="preserve"> </t>
    </r>
    <r>
      <rPr>
        <sz val="10"/>
        <color theme="0" tint="-0.499984740745262"/>
        <rFont val="Arial"/>
        <family val="2"/>
      </rPr>
      <t>(UND)</t>
    </r>
  </si>
  <si>
    <r>
      <t>Case
Follow-Up</t>
    </r>
    <r>
      <rPr>
        <b/>
        <sz val="8"/>
        <rFont val="Arial"/>
        <family val="2"/>
      </rPr>
      <t xml:space="preserve">
Tumour status
</t>
    </r>
    <r>
      <rPr>
        <sz val="8"/>
        <rFont val="Arial"/>
        <family val="2"/>
      </rPr>
      <t xml:space="preserve">
</t>
    </r>
  </si>
  <si>
    <r>
      <rPr>
        <b/>
        <sz val="11"/>
        <rFont val="Calibri"/>
        <family val="2"/>
        <scheme val="minor"/>
      </rPr>
      <t>OR</t>
    </r>
    <r>
      <rPr>
        <sz val="11"/>
        <rFont val="Calibri"/>
        <family val="2"/>
        <scheme val="minor"/>
      </rPr>
      <t xml:space="preserve"> </t>
    </r>
    <r>
      <rPr>
        <sz val="11"/>
        <color theme="0" tint="-0.499984740745262"/>
        <rFont val="Calibri"/>
        <family val="2"/>
        <scheme val="minor"/>
      </rPr>
      <t>(ODER)</t>
    </r>
  </si>
  <si>
    <t>months</t>
  </si>
  <si>
    <r>
      <t>pre_minus =</t>
    </r>
    <r>
      <rPr>
        <b/>
        <sz val="11"/>
        <color rgb="FF0000FF"/>
        <rFont val="Arial"/>
        <family val="2"/>
      </rPr>
      <t/>
    </r>
  </si>
  <si>
    <t>month</t>
  </si>
  <si>
    <t xml:space="preserve">post_minus = </t>
  </si>
  <si>
    <t xml:space="preserve">post_plus = </t>
  </si>
  <si>
    <r>
      <t>PreMinus =</t>
    </r>
    <r>
      <rPr>
        <b/>
        <sz val="11"/>
        <color rgb="FF0000FF"/>
        <rFont val="Arial"/>
        <family val="2"/>
      </rPr>
      <t/>
    </r>
  </si>
  <si>
    <t xml:space="preserve">PostMinus = </t>
  </si>
  <si>
    <t xml:space="preserve">PostPlus = </t>
  </si>
  <si>
    <r>
      <t xml:space="preserve">Surgery_Date </t>
    </r>
    <r>
      <rPr>
        <b/>
        <sz val="8"/>
        <color rgb="FF0000FF"/>
        <rFont val="Arial"/>
        <family val="2"/>
      </rPr>
      <t>- PreMinus</t>
    </r>
    <r>
      <rPr>
        <sz val="8"/>
        <rFont val="Arial"/>
        <family val="2"/>
      </rPr>
      <t xml:space="preserve"> &lt; Pre-therapeutic_Date Questionnaire &lt; Surgery_Date</t>
    </r>
    <r>
      <rPr>
        <b/>
        <sz val="8"/>
        <color rgb="FFFF0000"/>
        <rFont val="Arial"/>
        <family val="2"/>
      </rPr>
      <t/>
    </r>
  </si>
  <si>
    <r>
      <t xml:space="preserve">Radiotherapy_Initiation </t>
    </r>
    <r>
      <rPr>
        <b/>
        <sz val="8"/>
        <color rgb="FF0000FF"/>
        <rFont val="Arial"/>
        <family val="2"/>
      </rPr>
      <t>- PreMinus</t>
    </r>
    <r>
      <rPr>
        <sz val="8"/>
        <rFont val="Arial"/>
        <family val="2"/>
      </rPr>
      <t xml:space="preserve"> &lt; Pre-therapeutic_Date Questionnaire &lt; Radiotherapy_Initiation</t>
    </r>
    <r>
      <rPr>
        <b/>
        <sz val="8"/>
        <color rgb="FFFF0000"/>
        <rFont val="Arial"/>
        <family val="2"/>
      </rPr>
      <t/>
    </r>
  </si>
  <si>
    <r>
      <t>Treatment_Initiation</t>
    </r>
    <r>
      <rPr>
        <b/>
        <sz val="8"/>
        <color rgb="FF0000FF"/>
        <rFont val="Arial"/>
        <family val="2"/>
      </rPr>
      <t xml:space="preserve"> - PreMinus</t>
    </r>
    <r>
      <rPr>
        <sz val="8"/>
        <rFont val="Arial"/>
        <family val="2"/>
      </rPr>
      <t xml:space="preserve"> &lt; Pre-therapeutic_Date Questionnaire &lt; Treatment_Initiation</t>
    </r>
  </si>
  <si>
    <r>
      <t xml:space="preserve">Surgery_Date </t>
    </r>
    <r>
      <rPr>
        <b/>
        <sz val="8"/>
        <color rgb="FF0000FF"/>
        <rFont val="Arial"/>
        <family val="2"/>
      </rPr>
      <t>- PreMinus</t>
    </r>
    <r>
      <rPr>
        <sz val="8"/>
        <rFont val="Arial"/>
        <family val="2"/>
      </rPr>
      <t xml:space="preserve"> &lt; Pre-therapeutic_Date Questionnaire &lt; Surgery_Date</t>
    </r>
  </si>
  <si>
    <r>
      <t xml:space="preserve">Radiotherapy_Initiation </t>
    </r>
    <r>
      <rPr>
        <b/>
        <sz val="8"/>
        <color rgb="FF0000FF"/>
        <rFont val="Arial"/>
        <family val="2"/>
      </rPr>
      <t>- PreMinus</t>
    </r>
    <r>
      <rPr>
        <sz val="8"/>
        <rFont val="Arial"/>
        <family val="2"/>
      </rPr>
      <t xml:space="preserve"> &lt; Pre-therapeutic_Date Questionnaire &lt; Radiotherapy_Initiation</t>
    </r>
  </si>
  <si>
    <r>
      <t xml:space="preserve">Posttherapeutic_Date Questionnaire &gt; Surgery_Date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</si>
  <si>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Diagnosis_Date of Diagnosis </t>
    </r>
    <r>
      <rPr>
        <b/>
        <sz val="8"/>
        <color theme="9"/>
        <rFont val="Arial"/>
        <family val="2"/>
      </rPr>
      <t>+ 6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</si>
  <si>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Treatment_End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</si>
  <si>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Radiotherapy_End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</si>
  <si>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Surgery_Date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</si>
  <si>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Diagnosis_Date of Diagnosis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</si>
  <si>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Treatment_End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</si>
  <si>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Radiotherapy_End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</si>
  <si>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Surgery_Date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color theme="9"/>
        <rFont val="Arial"/>
        <family val="2"/>
      </rPr>
      <t xml:space="preserve"> + 6 months </t>
    </r>
    <r>
      <rPr>
        <b/>
        <sz val="8"/>
        <color rgb="FF0000FF"/>
        <rFont val="Arial"/>
        <family val="2"/>
      </rPr>
      <t>+ PostPlus</t>
    </r>
  </si>
  <si>
    <r>
      <t xml:space="preserve">Posttherapeutic_Date Questionnaire &gt; Diagnosis_Date of Diagnosis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+ 6</t>
    </r>
    <r>
      <rPr>
        <b/>
        <sz val="8"/>
        <color rgb="FF0000FF"/>
        <rFont val="Arial"/>
        <family val="2"/>
      </rPr>
      <t xml:space="preserve"> </t>
    </r>
    <r>
      <rPr>
        <b/>
        <sz val="8"/>
        <color theme="9"/>
        <rFont val="Arial"/>
        <family val="2"/>
      </rPr>
      <t xml:space="preserve">months </t>
    </r>
    <r>
      <rPr>
        <b/>
        <sz val="8"/>
        <color rgb="FF0000FF"/>
        <rFont val="Arial"/>
        <family val="2"/>
      </rPr>
      <t>+ PostPlus</t>
    </r>
  </si>
  <si>
    <r>
      <t xml:space="preserve">Posttherapeutic_Date Questionnaire &gt; Treatment_End </t>
    </r>
    <r>
      <rPr>
        <sz val="8"/>
        <color theme="9"/>
        <rFont val="Arial"/>
        <family val="2"/>
      </rPr>
      <t xml:space="preserve"> </t>
    </r>
    <r>
      <rPr>
        <b/>
        <sz val="8"/>
        <color theme="9"/>
        <rFont val="Arial"/>
        <family val="2"/>
      </rPr>
      <t>+ 6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xml:space="preserve">+ 6 months </t>
    </r>
    <r>
      <rPr>
        <b/>
        <sz val="8"/>
        <color rgb="FF0000FF"/>
        <rFont val="Arial"/>
        <family val="2"/>
      </rPr>
      <t>+ PostPlus</t>
    </r>
  </si>
  <si>
    <r>
      <t xml:space="preserve">Posttherapeutic_Date Questionnaire &gt; Radiotherapy_End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+ 6 months</t>
    </r>
    <r>
      <rPr>
        <b/>
        <sz val="8"/>
        <color rgb="FF0000FF"/>
        <rFont val="Arial"/>
        <family val="2"/>
      </rPr>
      <t xml:space="preserve"> + PostPlus</t>
    </r>
  </si>
  <si>
    <r>
      <t xml:space="preserve">Posttherapeutic_Date Questionnaire &gt; Treatment_End  </t>
    </r>
    <r>
      <rPr>
        <b/>
        <sz val="8"/>
        <color theme="9"/>
        <rFont val="Arial"/>
        <family val="2"/>
      </rPr>
      <t>+ 12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+ 12 months</t>
    </r>
    <r>
      <rPr>
        <b/>
        <sz val="8"/>
        <color rgb="FF0000FF"/>
        <rFont val="Arial"/>
        <family val="2"/>
      </rPr>
      <t xml:space="preserve"> + PostPlus</t>
    </r>
  </si>
  <si>
    <r>
      <t xml:space="preserve">Posttherapeutic_Date Questionnaire &gt; Radiotherapy_End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</si>
  <si>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Surgery_Date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</si>
  <si>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Diagnosis_Date of Diagnosis </t>
    </r>
    <r>
      <rPr>
        <b/>
        <sz val="8"/>
        <color theme="9"/>
        <rFont val="Arial"/>
        <family val="2"/>
      </rPr>
      <t>+ 12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+ 12 months </t>
    </r>
    <r>
      <rPr>
        <b/>
        <sz val="8"/>
        <color rgb="FF0000FF"/>
        <rFont val="Arial"/>
        <family val="2"/>
      </rPr>
      <t>+ PostPlus</t>
    </r>
  </si>
  <si>
    <r>
      <t xml:space="preserve">Posttherapeutic_Date Questionnaire &gt; Diagnosis_Date of Diagnosis </t>
    </r>
    <r>
      <rPr>
        <b/>
        <sz val="8"/>
        <color theme="9"/>
        <rFont val="Arial"/>
        <family val="2"/>
      </rPr>
      <t>+ 24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</si>
  <si>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Surgery_Date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</si>
  <si>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Radiotherapy_End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+ 24 months </t>
    </r>
    <r>
      <rPr>
        <b/>
        <sz val="8"/>
        <color rgb="FF0000FF"/>
        <rFont val="Arial"/>
        <family val="2"/>
      </rPr>
      <t>+ PostPlus</t>
    </r>
  </si>
  <si>
    <r>
      <t xml:space="preserve">Posttherapeutic_Date Questionnaire &gt; Treatment_End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+ 24 months</t>
    </r>
    <r>
      <rPr>
        <b/>
        <sz val="8"/>
        <color rgb="FF0000FF"/>
        <rFont val="Arial"/>
        <family val="2"/>
      </rPr>
      <t xml:space="preserve"> + PostPlus</t>
    </r>
  </si>
  <si>
    <r>
      <t xml:space="preserve">Posttherapeutic_Date Questionnaire &gt; Diagnosis_Date of Diagnosis </t>
    </r>
    <r>
      <rPr>
        <b/>
        <sz val="8"/>
        <color theme="9"/>
        <rFont val="Arial"/>
        <family val="2"/>
      </rPr>
      <t>+ 36 months</t>
    </r>
    <r>
      <rPr>
        <b/>
        <sz val="8"/>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color rgb="FF7030A0"/>
        <rFont val="Arial"/>
        <family val="2"/>
      </rPr>
      <t xml:space="preserve"> </t>
    </r>
    <r>
      <rPr>
        <sz val="8"/>
        <rFont val="Arial"/>
        <family val="2"/>
      </rPr>
      <t>Diagnosis_Date of Diagnosis</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</si>
  <si>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Surgery_Date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Surgery_Date </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</si>
  <si>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Radiotherapy_End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Radiotherapy_End </t>
    </r>
    <r>
      <rPr>
        <b/>
        <sz val="8"/>
        <rFont val="Arial"/>
        <family val="2"/>
      </rPr>
      <t xml:space="preserve"> </t>
    </r>
    <r>
      <rPr>
        <b/>
        <sz val="8"/>
        <color theme="9"/>
        <rFont val="Arial"/>
        <family val="2"/>
      </rPr>
      <t xml:space="preserve">+ 36 months </t>
    </r>
    <r>
      <rPr>
        <b/>
        <sz val="8"/>
        <color rgb="FF0000FF"/>
        <rFont val="Arial"/>
        <family val="2"/>
      </rPr>
      <t>+ PostPlus</t>
    </r>
  </si>
  <si>
    <r>
      <t xml:space="preserve">Posttherapeutic_Date Questionnaire &gt; Treatment_End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 xml:space="preserve">Posttherapeutic_Date Questionnaire </t>
    </r>
    <r>
      <rPr>
        <sz val="8"/>
        <rFont val="Calibri"/>
        <family val="2"/>
      </rPr>
      <t>≤</t>
    </r>
    <r>
      <rPr>
        <sz val="8"/>
        <rFont val="Arial"/>
        <family val="2"/>
      </rPr>
      <t xml:space="preserve"> Treatment_End</t>
    </r>
    <r>
      <rPr>
        <b/>
        <sz val="8"/>
        <rFont val="Arial"/>
        <family val="2"/>
      </rPr>
      <t xml:space="preserve"> </t>
    </r>
    <r>
      <rPr>
        <b/>
        <sz val="8"/>
        <color theme="9"/>
        <rFont val="Arial"/>
        <family val="2"/>
      </rPr>
      <t>+ 36 months</t>
    </r>
    <r>
      <rPr>
        <b/>
        <sz val="8"/>
        <color rgb="FF0000FF"/>
        <rFont val="Arial"/>
        <family val="2"/>
      </rPr>
      <t xml:space="preserve"> + PostPlus</t>
    </r>
  </si>
  <si>
    <r>
      <t>Posttherapeutic</t>
    </r>
    <r>
      <rPr>
        <strike/>
        <sz val="8"/>
        <rFont val="Arial"/>
        <family val="2"/>
      </rPr>
      <t xml:space="preserve">
</t>
    </r>
    <r>
      <rPr>
        <sz val="8"/>
        <rFont val="Arial"/>
        <family val="2"/>
      </rPr>
      <t xml:space="preserve">Questionnaire
</t>
    </r>
    <r>
      <rPr>
        <b/>
        <sz val="8"/>
        <rFont val="Arial"/>
        <family val="2"/>
      </rPr>
      <t>Question 1</t>
    </r>
  </si>
  <si>
    <r>
      <t xml:space="preserve">Posttherapeutic
Questionnaire
</t>
    </r>
    <r>
      <rPr>
        <b/>
        <sz val="8"/>
        <rFont val="Arial"/>
        <family val="2"/>
      </rPr>
      <t>Question 2</t>
    </r>
    <r>
      <rPr>
        <sz val="11"/>
        <color theme="1"/>
        <rFont val="Calibri"/>
        <family val="2"/>
        <scheme val="minor"/>
      </rPr>
      <t/>
    </r>
  </si>
  <si>
    <r>
      <t xml:space="preserve">Posttherapeutic
Questionnaire
</t>
    </r>
    <r>
      <rPr>
        <b/>
        <sz val="8"/>
        <rFont val="Arial"/>
        <family val="2"/>
      </rPr>
      <t>Question 3</t>
    </r>
    <r>
      <rPr>
        <sz val="11"/>
        <color theme="1"/>
        <rFont val="Calibri"/>
        <family val="2"/>
        <scheme val="minor"/>
      </rPr>
      <t/>
    </r>
  </si>
  <si>
    <r>
      <t xml:space="preserve">Posttherapeutic
Questionnaire
</t>
    </r>
    <r>
      <rPr>
        <b/>
        <sz val="8"/>
        <rFont val="Arial"/>
        <family val="2"/>
      </rPr>
      <t>Question 4a</t>
    </r>
  </si>
  <si>
    <r>
      <t>Posttherapeutic</t>
    </r>
    <r>
      <rPr>
        <strike/>
        <sz val="8"/>
        <rFont val="Arial"/>
        <family val="2"/>
      </rPr>
      <t xml:space="preserve">
</t>
    </r>
    <r>
      <rPr>
        <sz val="8"/>
        <rFont val="Arial"/>
        <family val="2"/>
      </rPr>
      <t xml:space="preserve">Questionnaire
</t>
    </r>
    <r>
      <rPr>
        <b/>
        <sz val="8"/>
        <rFont val="Arial"/>
        <family val="2"/>
      </rPr>
      <t>Question 4b</t>
    </r>
  </si>
  <si>
    <r>
      <t xml:space="preserve">Posttherapeutic
Questionnaire
</t>
    </r>
    <r>
      <rPr>
        <b/>
        <sz val="8"/>
        <rFont val="Arial"/>
        <family val="2"/>
      </rPr>
      <t>Question 4c</t>
    </r>
  </si>
  <si>
    <r>
      <t xml:space="preserve">Posttherapeutic
Questionnaire
</t>
    </r>
    <r>
      <rPr>
        <b/>
        <sz val="8"/>
        <rFont val="Arial"/>
        <family val="2"/>
      </rPr>
      <t>Question 4d</t>
    </r>
  </si>
  <si>
    <r>
      <t xml:space="preserve">Posttherapeutic
Questionnaire
</t>
    </r>
    <r>
      <rPr>
        <b/>
        <sz val="8"/>
        <rFont val="Arial"/>
        <family val="2"/>
      </rPr>
      <t>Question 4e</t>
    </r>
  </si>
  <si>
    <r>
      <t>Posttherapeutic</t>
    </r>
    <r>
      <rPr>
        <strike/>
        <sz val="8"/>
        <rFont val="Arial"/>
        <family val="2"/>
      </rPr>
      <t xml:space="preserve">
</t>
    </r>
    <r>
      <rPr>
        <sz val="8"/>
        <rFont val="Arial"/>
        <family val="2"/>
      </rPr>
      <t xml:space="preserve">Questionnaire
</t>
    </r>
    <r>
      <rPr>
        <b/>
        <sz val="8"/>
        <rFont val="Arial"/>
        <family val="2"/>
      </rPr>
      <t>Question 6a</t>
    </r>
  </si>
  <si>
    <r>
      <t xml:space="preserve">Posttherapeutic
Questionnaire
</t>
    </r>
    <r>
      <rPr>
        <b/>
        <sz val="8"/>
        <rFont val="Arial"/>
        <family val="2"/>
      </rPr>
      <t>Question 6b</t>
    </r>
  </si>
  <si>
    <r>
      <t xml:space="preserve">Posttherapeutic
Questionnaire
</t>
    </r>
    <r>
      <rPr>
        <b/>
        <sz val="8"/>
        <rFont val="Arial"/>
        <family val="2"/>
      </rPr>
      <t>Question 6c</t>
    </r>
  </si>
  <si>
    <r>
      <t xml:space="preserve">Posttherapeutic
Questionnaire
</t>
    </r>
    <r>
      <rPr>
        <b/>
        <sz val="8"/>
        <rFont val="Arial"/>
        <family val="2"/>
      </rPr>
      <t>Question 6d</t>
    </r>
  </si>
  <si>
    <r>
      <t xml:space="preserve">Posttherapeutic
Questionnaire
</t>
    </r>
    <r>
      <rPr>
        <b/>
        <sz val="8"/>
        <rFont val="Arial"/>
        <family val="2"/>
      </rPr>
      <t>Question 6e</t>
    </r>
  </si>
  <si>
    <r>
      <t>Posttherapeutic</t>
    </r>
    <r>
      <rPr>
        <strike/>
        <sz val="8"/>
        <rFont val="Arial"/>
        <family val="2"/>
      </rPr>
      <t xml:space="preserve">
</t>
    </r>
    <r>
      <rPr>
        <sz val="8"/>
        <rFont val="Arial"/>
        <family val="2"/>
      </rPr>
      <t xml:space="preserve">Questionnaire
</t>
    </r>
    <r>
      <rPr>
        <b/>
        <sz val="8"/>
        <rFont val="Arial"/>
        <family val="2"/>
      </rPr>
      <t>Question 8a</t>
    </r>
  </si>
  <si>
    <r>
      <t xml:space="preserve">Posttherapeutic
Questionnaire
</t>
    </r>
    <r>
      <rPr>
        <b/>
        <sz val="8"/>
        <rFont val="Arial"/>
        <family val="2"/>
      </rPr>
      <t>Question 8b</t>
    </r>
  </si>
  <si>
    <r>
      <t xml:space="preserve">Posttherapeutic
Questionnaire
</t>
    </r>
    <r>
      <rPr>
        <b/>
        <sz val="8"/>
        <rFont val="Arial"/>
        <family val="2"/>
      </rPr>
      <t>Question 9</t>
    </r>
  </si>
  <si>
    <r>
      <t xml:space="preserve">Posttherapeutic
Questionnaire
</t>
    </r>
    <r>
      <rPr>
        <b/>
        <sz val="8"/>
        <rFont val="Arial"/>
        <family val="2"/>
      </rPr>
      <t>Question 10</t>
    </r>
  </si>
  <si>
    <r>
      <t xml:space="preserve">Posttherapeutic
Questionnaire
</t>
    </r>
    <r>
      <rPr>
        <b/>
        <sz val="8"/>
        <rFont val="Arial"/>
        <family val="2"/>
      </rPr>
      <t>Question 11</t>
    </r>
  </si>
  <si>
    <r>
      <t xml:space="preserve">Posttherapeutic
Questionnaire
</t>
    </r>
    <r>
      <rPr>
        <b/>
        <sz val="8"/>
        <rFont val="Arial"/>
        <family val="2"/>
      </rPr>
      <t>Question 12</t>
    </r>
  </si>
  <si>
    <r>
      <t>Posttherapeutic</t>
    </r>
    <r>
      <rPr>
        <strike/>
        <sz val="8"/>
        <rFont val="Arial"/>
        <family val="2"/>
      </rPr>
      <t xml:space="preserve">
</t>
    </r>
    <r>
      <rPr>
        <sz val="8"/>
        <rFont val="Arial"/>
        <family val="2"/>
      </rPr>
      <t xml:space="preserve">Questionnaire
</t>
    </r>
    <r>
      <rPr>
        <b/>
        <sz val="8"/>
        <rFont val="Arial"/>
        <family val="2"/>
      </rPr>
      <t>Question 13a</t>
    </r>
  </si>
  <si>
    <r>
      <t xml:space="preserve">Posttherapeutic
Questionnaire
</t>
    </r>
    <r>
      <rPr>
        <b/>
        <sz val="8"/>
        <rFont val="Arial"/>
        <family val="2"/>
      </rPr>
      <t>Question 13b</t>
    </r>
  </si>
  <si>
    <r>
      <t xml:space="preserve">Posttherapeutic
Questionnaire
</t>
    </r>
    <r>
      <rPr>
        <b/>
        <sz val="8"/>
        <rFont val="Arial"/>
        <family val="2"/>
      </rPr>
      <t>Question 13c</t>
    </r>
  </si>
  <si>
    <r>
      <t xml:space="preserve">Posttherapeutic
Questionnaire
</t>
    </r>
    <r>
      <rPr>
        <b/>
        <sz val="8"/>
        <rFont val="Arial"/>
        <family val="2"/>
      </rPr>
      <t>Question 13d</t>
    </r>
  </si>
  <si>
    <r>
      <t xml:space="preserve">Posttherapeutic
Questionnaire
</t>
    </r>
    <r>
      <rPr>
        <b/>
        <sz val="8"/>
        <rFont val="Arial"/>
        <family val="2"/>
      </rPr>
      <t>Question 13e</t>
    </r>
  </si>
  <si>
    <r>
      <t xml:space="preserve">Posttherapeutic
Questionnaire
</t>
    </r>
    <r>
      <rPr>
        <b/>
        <sz val="8"/>
        <rFont val="Arial"/>
        <family val="2"/>
      </rPr>
      <t>Question 14</t>
    </r>
  </si>
  <si>
    <r>
      <t xml:space="preserve">Posttherapeutic
Questionnaire
</t>
    </r>
    <r>
      <rPr>
        <b/>
        <sz val="8"/>
        <rFont val="Arial"/>
        <family val="2"/>
      </rPr>
      <t>Question 15</t>
    </r>
  </si>
  <si>
    <r>
      <t xml:space="preserve">Posttherapeutic
Questionnaire
</t>
    </r>
    <r>
      <rPr>
        <b/>
        <sz val="8"/>
        <rFont val="Arial"/>
        <family val="2"/>
      </rPr>
      <t>Question 16a</t>
    </r>
  </si>
  <si>
    <r>
      <t xml:space="preserve">Posttherapeutic
Questionnaire
</t>
    </r>
    <r>
      <rPr>
        <b/>
        <sz val="8"/>
        <rFont val="Arial"/>
        <family val="2"/>
      </rPr>
      <t>Question 16b</t>
    </r>
  </si>
  <si>
    <r>
      <rPr>
        <strike/>
        <sz val="8"/>
        <rFont val="Arial"/>
        <family val="2"/>
      </rPr>
      <t xml:space="preserve">Pre-therapeutic </t>
    </r>
    <r>
      <rPr>
        <sz val="8"/>
        <rFont val="Arial"/>
        <family val="2"/>
      </rPr>
      <t xml:space="preserve">
Posttherapeutic
Questionnaire
</t>
    </r>
    <r>
      <rPr>
        <b/>
        <sz val="8"/>
        <rFont val="Arial"/>
        <family val="2"/>
      </rPr>
      <t>Question 16c</t>
    </r>
  </si>
  <si>
    <r>
      <t xml:space="preserve">Posttherapeutic
Questionnaire
</t>
    </r>
    <r>
      <rPr>
        <b/>
        <sz val="8"/>
        <rFont val="Arial"/>
        <family val="2"/>
      </rPr>
      <t>Question 16d</t>
    </r>
  </si>
  <si>
    <r>
      <t xml:space="preserve">Posttherapeutic
Questionnaire
</t>
    </r>
    <r>
      <rPr>
        <b/>
        <sz val="8"/>
        <rFont val="Arial"/>
        <family val="2"/>
      </rPr>
      <t>Question 16e</t>
    </r>
  </si>
  <si>
    <t>Take the last treatment or radiotherapy (when the initiation-date of the radiotherapy is after the initiation-date of a treatment, then take the initiation-date treatment)</t>
  </si>
  <si>
    <r>
      <rPr>
        <b/>
        <u/>
        <sz val="8"/>
        <color rgb="FFFF0000"/>
        <rFont val="Arial"/>
        <family val="2"/>
      </rPr>
      <t>All</t>
    </r>
    <r>
      <rPr>
        <sz val="8"/>
        <rFont val="Arial"/>
        <family val="2"/>
      </rPr>
      <t xml:space="preserve"> posttherapeutic questionnaires:
Posttherapeutic_Date Questionnaire &lt; Diagnosis_Date of Diagnosis </t>
    </r>
    <r>
      <rPr>
        <b/>
        <sz val="8"/>
        <color theme="9"/>
        <rFont val="Arial"/>
        <family val="2"/>
      </rPr>
      <t>+ 6 months</t>
    </r>
    <r>
      <rPr>
        <b/>
        <sz val="8"/>
        <color rgb="FFFF0000"/>
        <rFont val="Arial"/>
        <family val="2"/>
      </rPr>
      <t xml:space="preserve">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color theme="9"/>
        <rFont val="Arial"/>
        <family val="2"/>
      </rPr>
      <t xml:space="preserve"> + 6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</si>
  <si>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t>
    </r>
    <r>
      <rPr>
        <sz val="8"/>
        <color rgb="FFFF0000"/>
        <rFont val="Arial"/>
        <family val="2"/>
      </rPr>
      <t xml:space="preserve">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</si>
  <si>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 </t>
    </r>
    <r>
      <rPr>
        <b/>
        <sz val="8"/>
        <color theme="9"/>
        <rFont val="Arial"/>
        <family val="2"/>
      </rPr>
      <t xml:space="preserve">+ 36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</si>
  <si>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</si>
  <si>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t>
    </r>
    <r>
      <rPr>
        <sz val="8"/>
        <color theme="9"/>
        <rFont val="Arial"/>
        <family val="2"/>
      </rPr>
      <t xml:space="preserve"> </t>
    </r>
    <r>
      <rPr>
        <b/>
        <sz val="8"/>
        <color theme="9"/>
        <rFont val="Arial"/>
        <family val="2"/>
      </rPr>
      <t>+ 36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+ 36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</si>
  <si>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t>
    </r>
    <r>
      <rPr>
        <sz val="8"/>
        <color rgb="FFFF0000"/>
        <rFont val="Arial"/>
        <family val="2"/>
      </rPr>
      <t xml:space="preserve">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</si>
  <si>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</si>
  <si>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+ 24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</si>
  <si>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 </t>
    </r>
    <r>
      <rPr>
        <b/>
        <sz val="8"/>
        <color theme="9"/>
        <rFont val="Arial"/>
        <family val="2"/>
      </rPr>
      <t xml:space="preserve">+ 24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+ 24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</si>
  <si>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Treatment_End</t>
    </r>
    <r>
      <rPr>
        <b/>
        <sz val="8"/>
        <color theme="9"/>
        <rFont val="Arial"/>
        <family val="2"/>
      </rPr>
      <t xml:space="preserve"> + 12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</si>
  <si>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Radiotherapy_End</t>
    </r>
    <r>
      <rPr>
        <sz val="8"/>
        <color theme="9"/>
        <rFont val="Arial"/>
        <family val="2"/>
      </rPr>
      <t xml:space="preserv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</si>
  <si>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Surgery_Date </t>
    </r>
    <r>
      <rPr>
        <b/>
        <sz val="8"/>
        <color theme="9"/>
        <rFont val="Arial"/>
        <family val="2"/>
      </rPr>
      <t>+ 12 months</t>
    </r>
    <r>
      <rPr>
        <b/>
        <sz val="8"/>
        <color rgb="FF0000FF"/>
        <rFont val="Arial"/>
        <family val="2"/>
      </rPr>
      <t xml:space="preserve"> - PostMinus</t>
    </r>
    <r>
      <rPr>
        <sz val="8"/>
        <rFont val="Arial"/>
        <family val="2"/>
      </rPr>
      <t xml:space="preserve">
</t>
    </r>
    <r>
      <rPr>
        <b/>
        <sz val="8"/>
        <color rgb="FFFF0000"/>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</si>
  <si>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Diagnosis_Date of Diagnosis</t>
    </r>
    <r>
      <rPr>
        <b/>
        <sz val="8"/>
        <color rgb="FFFF0000"/>
        <rFont val="Arial"/>
        <family val="2"/>
      </rPr>
      <t xml:space="preserve"> </t>
    </r>
    <r>
      <rPr>
        <b/>
        <sz val="8"/>
        <color theme="9"/>
        <rFont val="Arial"/>
        <family val="2"/>
      </rPr>
      <t xml:space="preserve">+ 12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Posttherapeutic_Date Questionnaire &gt; Diagnosis_Date of Diagnosis</t>
    </r>
    <r>
      <rPr>
        <b/>
        <sz val="8"/>
        <rFont val="Arial"/>
        <family val="2"/>
      </rPr>
      <t xml:space="preserve"> </t>
    </r>
    <r>
      <rPr>
        <b/>
        <sz val="8"/>
        <color theme="9"/>
        <rFont val="Arial"/>
        <family val="2"/>
      </rPr>
      <t xml:space="preserve">+ 12 months </t>
    </r>
    <r>
      <rPr>
        <b/>
        <sz val="8"/>
        <color rgb="FF0000FF"/>
        <rFont val="Arial"/>
        <family val="2"/>
      </rPr>
      <t>+ PostPlus</t>
    </r>
    <r>
      <rPr>
        <b/>
        <sz val="8"/>
        <color rgb="FFFF0000"/>
        <rFont val="Arial"/>
        <family val="2"/>
      </rPr>
      <t xml:space="preserve">
</t>
    </r>
  </si>
  <si>
    <r>
      <rPr>
        <b/>
        <u/>
        <sz val="8"/>
        <color rgb="FFFF0000"/>
        <rFont val="Arial"/>
        <family val="2"/>
      </rPr>
      <t>All</t>
    </r>
    <r>
      <rPr>
        <sz val="8"/>
        <rFont val="Arial"/>
        <family val="2"/>
      </rPr>
      <t xml:space="preserve"> posttherapeutic questionnaires:
Posttherapeutic_Date Questionnaire &lt; Treatment_End </t>
    </r>
    <r>
      <rPr>
        <b/>
        <sz val="8"/>
        <color theme="9"/>
        <rFont val="Arial"/>
        <family val="2"/>
      </rPr>
      <t xml:space="preserve">+ 6 months </t>
    </r>
    <r>
      <rPr>
        <b/>
        <sz val="8"/>
        <color rgb="FF0000FF"/>
        <rFont val="Arial"/>
        <family val="2"/>
      </rPr>
      <t>- PostMinus</t>
    </r>
    <r>
      <rPr>
        <sz val="8"/>
        <rFont val="Arial"/>
        <family val="2"/>
      </rPr>
      <t xml:space="preserve">
</t>
    </r>
    <r>
      <rPr>
        <b/>
        <sz val="8"/>
        <color rgb="FFFF0000"/>
        <rFont val="Arial"/>
        <family val="2"/>
      </rPr>
      <t xml:space="preserve">&amp;&amp; 
</t>
    </r>
    <r>
      <rPr>
        <sz val="8"/>
        <rFont val="Arial"/>
        <family val="2"/>
      </rPr>
      <t xml:space="preserve">Posttherapeutic_Date Questionnaire &gt; Treatment_End </t>
    </r>
    <r>
      <rPr>
        <b/>
        <sz val="8"/>
        <color theme="9"/>
        <rFont val="Arial"/>
        <family val="2"/>
      </rPr>
      <t xml:space="preserve">+ 6 months </t>
    </r>
    <r>
      <rPr>
        <b/>
        <sz val="8"/>
        <color rgb="FF0000FF"/>
        <rFont val="Arial"/>
        <family val="2"/>
      </rPr>
      <t>+ PostPlus</t>
    </r>
    <r>
      <rPr>
        <b/>
        <sz val="8"/>
        <color rgb="FFFF0000"/>
        <rFont val="Arial"/>
        <family val="2"/>
      </rPr>
      <t xml:space="preserve">
</t>
    </r>
  </si>
  <si>
    <r>
      <rPr>
        <b/>
        <u/>
        <sz val="8"/>
        <rFont val="Arial"/>
        <family val="2"/>
      </rPr>
      <t>All</t>
    </r>
    <r>
      <rPr>
        <sz val="8"/>
        <rFont val="Arial"/>
        <family val="2"/>
      </rPr>
      <t xml:space="preserve"> posttherapeutic questionnaires:
Posttherapeutic_Date Questionnaire &lt; Radiotherapy_End </t>
    </r>
    <r>
      <rPr>
        <b/>
        <sz val="8"/>
        <color theme="9"/>
        <rFont val="Arial"/>
        <family val="2"/>
      </rPr>
      <t>+ 6 months</t>
    </r>
    <r>
      <rPr>
        <b/>
        <sz val="8"/>
        <color rgb="FF0000FF"/>
        <rFont val="Arial"/>
        <family val="2"/>
      </rPr>
      <t xml:space="preserve"> - PostMinus</t>
    </r>
    <r>
      <rPr>
        <sz val="8"/>
        <rFont val="Arial"/>
        <family val="2"/>
      </rPr>
      <t xml:space="preserve">
</t>
    </r>
    <r>
      <rPr>
        <b/>
        <sz val="8"/>
        <rFont val="Arial"/>
        <family val="2"/>
      </rPr>
      <t xml:space="preserve">&amp;&amp; 
</t>
    </r>
    <r>
      <rPr>
        <sz val="8"/>
        <rFont val="Arial"/>
        <family val="2"/>
      </rPr>
      <t>Posttherapeutic_Date Questionnaire &gt; Radiotherapy_End</t>
    </r>
    <r>
      <rPr>
        <b/>
        <sz val="8"/>
        <rFont val="Arial"/>
        <family val="2"/>
      </rPr>
      <t xml:space="preserve"> </t>
    </r>
    <r>
      <rPr>
        <b/>
        <sz val="8"/>
        <color theme="9"/>
        <rFont val="Arial"/>
        <family val="2"/>
      </rPr>
      <t xml:space="preserve">+ 6 months </t>
    </r>
    <r>
      <rPr>
        <b/>
        <sz val="8"/>
        <color rgb="FF0000FF"/>
        <rFont val="Arial"/>
        <family val="2"/>
      </rPr>
      <t>+ PostPlus</t>
    </r>
    <r>
      <rPr>
        <b/>
        <sz val="8"/>
        <rFont val="Arial"/>
        <family val="2"/>
      </rPr>
      <t xml:space="preserve">
</t>
    </r>
  </si>
  <si>
    <r>
      <rPr>
        <b/>
        <u/>
        <sz val="8"/>
        <rFont val="Arial"/>
        <family val="2"/>
      </rPr>
      <t>All</t>
    </r>
    <r>
      <rPr>
        <sz val="8"/>
        <rFont val="Arial"/>
        <family val="2"/>
      </rPr>
      <t xml:space="preserve"> posttherapeutic questionnaires:
Posttherapeutic_Date Questionnaire &lt; Surgery_Date </t>
    </r>
    <r>
      <rPr>
        <b/>
        <sz val="8"/>
        <color theme="9"/>
        <rFont val="Arial"/>
        <family val="2"/>
      </rPr>
      <t>+ 6 months</t>
    </r>
    <r>
      <rPr>
        <b/>
        <sz val="8"/>
        <rFont val="Arial"/>
        <family val="2"/>
      </rPr>
      <t xml:space="preserve"> </t>
    </r>
    <r>
      <rPr>
        <b/>
        <sz val="8"/>
        <color rgb="FF0000FF"/>
        <rFont val="Arial"/>
        <family val="2"/>
      </rPr>
      <t>- PostMinus</t>
    </r>
    <r>
      <rPr>
        <sz val="8"/>
        <rFont val="Arial"/>
        <family val="2"/>
      </rPr>
      <t xml:space="preserve">
</t>
    </r>
    <r>
      <rPr>
        <b/>
        <sz val="8"/>
        <rFont val="Arial"/>
        <family val="2"/>
      </rPr>
      <t xml:space="preserve">&amp;&amp; 
</t>
    </r>
    <r>
      <rPr>
        <sz val="8"/>
        <rFont val="Arial"/>
        <family val="2"/>
      </rPr>
      <t>Posttherapeutic_Date Questionnaire &gt; Surgery_Date</t>
    </r>
    <r>
      <rPr>
        <b/>
        <sz val="8"/>
        <rFont val="Arial"/>
        <family val="2"/>
      </rPr>
      <t xml:space="preserve"> </t>
    </r>
    <r>
      <rPr>
        <b/>
        <sz val="8"/>
        <color theme="9"/>
        <rFont val="Arial"/>
        <family val="2"/>
      </rPr>
      <t xml:space="preserve">+ 6 months </t>
    </r>
    <r>
      <rPr>
        <b/>
        <sz val="8"/>
        <color rgb="FF0000FF"/>
        <rFont val="Arial"/>
        <family val="2"/>
      </rPr>
      <t>+ PostPlus</t>
    </r>
    <r>
      <rPr>
        <b/>
        <sz val="8"/>
        <rFont val="Arial"/>
        <family val="2"/>
      </rPr>
      <t xml:space="preserve">
</t>
    </r>
  </si>
  <si>
    <r>
      <t xml:space="preserve">= Sheet: Overview questionnaire, cell </t>
    </r>
    <r>
      <rPr>
        <b/>
        <sz val="10"/>
        <rFont val="Arial"/>
        <family val="2"/>
      </rPr>
      <t>F9</t>
    </r>
  </si>
  <si>
    <t>take the same questionnaire as in cell F13 on sheet "Overview questionnaire" with</t>
  </si>
  <si>
    <t>take the same questionnaire as in cell F12 on sheet "Overview questionnaire" with</t>
  </si>
  <si>
    <t>take the same questionnaire as in cell F11 on sheet "Overview questionnaire" with</t>
  </si>
  <si>
    <t>take the same questionnaire as in cell F10 on sheet "Overview questionnaire" with</t>
  </si>
  <si>
    <r>
      <t xml:space="preserve">Treatment_Initiation </t>
    </r>
    <r>
      <rPr>
        <b/>
        <sz val="8"/>
        <color rgb="FF0000FF"/>
        <rFont val="Arial"/>
        <family val="2"/>
      </rPr>
      <t xml:space="preserve">- PreMinus </t>
    </r>
    <r>
      <rPr>
        <sz val="8"/>
        <rFont val="Arial"/>
        <family val="2"/>
      </rPr>
      <t>&lt;
Pre-therapeutic_Date Questionnaire &lt; Treatment_Initiation</t>
    </r>
  </si>
  <si>
    <t>PrePlus =</t>
  </si>
  <si>
    <r>
      <t xml:space="preserve">Pre-therapeutic_Date Questionnaire &gt; Date of Diagnosis </t>
    </r>
    <r>
      <rPr>
        <b/>
        <sz val="8"/>
        <color rgb="FF0000FF"/>
        <rFont val="Arial"/>
        <family val="2"/>
      </rPr>
      <t>+ PrePlus</t>
    </r>
    <r>
      <rPr>
        <sz val="8"/>
        <rFont val="Arial"/>
        <family val="2"/>
      </rPr>
      <t xml:space="preserve">
</t>
    </r>
    <r>
      <rPr>
        <b/>
        <sz val="8"/>
        <color rgb="FFFF0000"/>
        <rFont val="Arial"/>
        <family val="2"/>
      </rPr>
      <t xml:space="preserve">&amp;&amp; </t>
    </r>
    <r>
      <rPr>
        <sz val="8"/>
        <color rgb="FFFF0000"/>
        <rFont val="Arial"/>
        <family val="2"/>
      </rPr>
      <t xml:space="preserve">
</t>
    </r>
    <r>
      <rPr>
        <sz val="8"/>
        <rFont val="Arial"/>
        <family val="2"/>
      </rPr>
      <t>all pre-therapeutic questionnaires must fullfill this criteria</t>
    </r>
  </si>
  <si>
    <r>
      <t>Date of Diagnosis</t>
    </r>
    <r>
      <rPr>
        <b/>
        <sz val="8"/>
        <rFont val="Arial"/>
        <family val="2"/>
      </rPr>
      <t xml:space="preserve"> </t>
    </r>
    <r>
      <rPr>
        <b/>
        <sz val="8"/>
        <color rgb="FF0000FF"/>
        <rFont val="Arial"/>
        <family val="2"/>
      </rPr>
      <t>- PreMinus</t>
    </r>
    <r>
      <rPr>
        <sz val="8"/>
        <rFont val="Arial"/>
        <family val="2"/>
      </rPr>
      <t xml:space="preserve"> &lt; Pre-therapeutic_Date Questionnaire &lt; Date of Diagnosis </t>
    </r>
    <r>
      <rPr>
        <b/>
        <sz val="8"/>
        <color rgb="FF0000FF"/>
        <rFont val="Arial"/>
        <family val="2"/>
      </rPr>
      <t>+ PrePlus</t>
    </r>
  </si>
  <si>
    <r>
      <t xml:space="preserve">Population indicator 3c)
</t>
    </r>
    <r>
      <rPr>
        <sz val="9"/>
        <color theme="4" tint="-0.499984740745262"/>
        <rFont val="Arial"/>
        <family val="2"/>
      </rPr>
      <t>(Nenner Nr. 3c))</t>
    </r>
  </si>
  <si>
    <t>M1</t>
  </si>
  <si>
    <r>
      <t xml:space="preserve">no pretherapeutic conference
</t>
    </r>
    <r>
      <rPr>
        <sz val="8"/>
        <color theme="0" tint="-0.499984740745262"/>
        <rFont val="Arial"/>
        <family val="2"/>
      </rPr>
      <t>(n. vorgestellt)</t>
    </r>
  </si>
  <si>
    <r>
      <t xml:space="preserve">pretherapeutic conference
</t>
    </r>
    <r>
      <rPr>
        <sz val="9"/>
        <color theme="0" tint="-0.499984740745262"/>
        <rFont val="Arial"/>
        <family val="2"/>
      </rPr>
      <t>(präth.. Vorgestellt)</t>
    </r>
  </si>
  <si>
    <r>
      <t xml:space="preserve">NI, IV and IF cases:
</t>
    </r>
    <r>
      <rPr>
        <b/>
        <sz val="10"/>
        <color theme="0" tint="-0.499984740745262"/>
        <rFont val="Arial"/>
        <family val="2"/>
      </rPr>
      <t>(IV und IF Fälle:)</t>
    </r>
  </si>
  <si>
    <t xml:space="preserve">M1 | M1a | M1b | M1c </t>
  </si>
  <si>
    <t>M0 | M1| M1a | M1b | M1c | MX</t>
  </si>
  <si>
    <t>M0 | MX</t>
  </si>
  <si>
    <t>KB-3c)</t>
  </si>
  <si>
    <t>If one Patient has two or more NI cases.</t>
  </si>
  <si>
    <t>PrimaryCaseNI</t>
  </si>
  <si>
    <t>Dieser Patient hat zwei (oder mehr ) nichtinterventionelle Primärfälle. Beachten Sie, dass nur der erste Fall für die zertifizierungsrelevanten Daten berücksichtigt wird.</t>
  </si>
  <si>
    <t>This patient has two (or more) non interventional cases. For certification relevant data only the first case is considered.</t>
  </si>
  <si>
    <t>AND (UND)</t>
  </si>
  <si>
    <t>TX | empty</t>
  </si>
  <si>
    <t>PathoMempty</t>
  </si>
  <si>
    <t>PathoTempty</t>
  </si>
  <si>
    <t>Der postoperative T-Status enthält unzulässige Zeichen.</t>
  </si>
  <si>
    <t>The pathological T-category contains invalid characters.</t>
  </si>
  <si>
    <t>≠ M0 &amp; M1 &amp; M1a &amp; M1b &amp; M1c &amp; MX &amp; empty</t>
  </si>
  <si>
    <t>PathoNwrong</t>
  </si>
  <si>
    <t>PathoMwrong</t>
  </si>
  <si>
    <t>PathoTwrong</t>
  </si>
  <si>
    <t>Der postoperative M-Status enthält unzulässige Zeichen.</t>
  </si>
  <si>
    <t>Der postoperative N-Status enthält unzulässige Zeichen.</t>
  </si>
  <si>
    <t>The pathological N-category contains invalid characters.</t>
  </si>
  <si>
    <t>The pathological M-category contains invalid characters.</t>
  </si>
  <si>
    <t xml:space="preserve">Der postoperative N-Status fehlt (NX ist hier nicht zulässig).  </t>
  </si>
  <si>
    <t xml:space="preserve">The pathological N-category is missing (NX is not acceptable). </t>
  </si>
  <si>
    <t>IIIa | IIIb | IV | IVa | IVb | III | III/IV unspecific</t>
  </si>
  <si>
    <r>
      <rPr>
        <sz val="11"/>
        <rFont val="Arial"/>
        <family val="2"/>
      </rPr>
      <t>Presentation at the weekly pre-therapeutic conference (via urology)</t>
    </r>
    <r>
      <rPr>
        <sz val="11"/>
        <color theme="0" tint="-0.499984740745262"/>
        <rFont val="Arial"/>
        <family val="2"/>
      </rPr>
      <t xml:space="preserve">
Vorstellung in der wöchentlichen prätherapeutischen Konferenz (über Urologie)</t>
    </r>
  </si>
  <si>
    <r>
      <rPr>
        <sz val="11"/>
        <rFont val="Arial"/>
        <family val="2"/>
      </rPr>
      <t>Presentation at the weekly pre-therapeutic conference (via radiology)</t>
    </r>
    <r>
      <rPr>
        <sz val="11"/>
        <color theme="0" tint="-0.499984740745262"/>
        <rFont val="Arial"/>
        <family val="2"/>
      </rPr>
      <t xml:space="preserve">
Vorstellung in der wöchentlichen prätherapeutischen Konferenz (über Strahlentherapie)</t>
    </r>
  </si>
  <si>
    <r>
      <rPr>
        <sz val="11"/>
        <rFont val="Arial"/>
        <family val="2"/>
      </rPr>
      <t>Presentation at the monthly conference - M1</t>
    </r>
    <r>
      <rPr>
        <sz val="11"/>
        <color theme="0" tint="-0.499984740745262"/>
        <rFont val="Arial"/>
        <family val="2"/>
      </rPr>
      <t xml:space="preserve">
Vorstellung in der monatlichen posttherapeutischen Konferenz - Rezidiv u/o Fernmetastasierung</t>
    </r>
  </si>
  <si>
    <r>
      <rPr>
        <sz val="11"/>
        <rFont val="Arial"/>
        <family val="2"/>
      </rPr>
      <t>Presentation at the weekly post-therapeutic conference - recurrence and/or distant metastasis</t>
    </r>
    <r>
      <rPr>
        <sz val="11"/>
        <color theme="0" tint="-0.499984740745262"/>
        <rFont val="Arial"/>
        <family val="2"/>
      </rPr>
      <t xml:space="preserve">
Vorstellung in der monatlichen posttherapeutischen Konferenz - Rezidiv u/o Fernmetastasierung</t>
    </r>
  </si>
  <si>
    <t>KB-11</t>
  </si>
  <si>
    <t>KB-12</t>
  </si>
  <si>
    <t>KB-13</t>
  </si>
  <si>
    <t>KB-14</t>
  </si>
  <si>
    <t>KB-15</t>
  </si>
  <si>
    <t>KB-16</t>
  </si>
  <si>
    <t>KB-17</t>
  </si>
  <si>
    <t>KB-18</t>
  </si>
  <si>
    <t>KB-19</t>
  </si>
  <si>
    <t>KB-20</t>
  </si>
  <si>
    <t>KB-21</t>
  </si>
  <si>
    <t>Ob der Patient die Einwilligungserklärung zur Teilnahme an der PCO-Studie unterschrieben hat oder nicht</t>
  </si>
  <si>
    <t>OP = offen perineal
OR = offen retropubisch
RT = roboterassistiert transperitoneal
RE = roboterassistiert extraperitoneal
R = roboterassistiert
LT = laparoskopisch transperitoneal 
LE = laparoskopisch extraperitoneal
L = laparoskopisch
U = Unbekannt / Sonstiges</t>
  </si>
  <si>
    <t xml:space="preserve">OP | OR | RT | RE | R |  LT | LE | L | U
</t>
  </si>
  <si>
    <t>Das Feld "Zustimmung Patientenbefragung PCO-Studie" enthält unzulässige Zeichen oder ist leer.</t>
  </si>
  <si>
    <t>The data item "Consent PCO-Study" contains invalid characters or is missing.</t>
  </si>
  <si>
    <t>Das Feld "Diagnosesicherheit" ist leer. Keine Berücksichtigung im Nenner von Kennzahl Nr. 14.</t>
  </si>
  <si>
    <t>The data item "Basis of Diagnosis" is missing. Patient not taken into account for indicator no. 14 (numerator).</t>
  </si>
  <si>
    <t>Das Feld "Anzahl entnommener Stanzen" ist leer. Keine Berücksichtigung im Zähler von Kennzahl Nr. 14.</t>
  </si>
  <si>
    <t>The data item "Number of biopsy cores taken" is missing.  Patient not taken into account for indicator no. 14 (numerator).</t>
  </si>
  <si>
    <t>Das Feld "Anzahl befallener Stanzen" ist leer. Keine Berücksichtigung im Zähler von Kennzahl Nr. 14.</t>
  </si>
  <si>
    <t>The data item "Number of biopsy cores involved" is missing. Patient not taken into account for indicator no. 14 (numerator).</t>
  </si>
  <si>
    <t>Das Feld "Maximaler Anteil der befallenen Stanzen" ist leer. Keine Berücksichtigung im Zähler von Kennzahl Nr. 14.</t>
  </si>
  <si>
    <t>The data item "Greatest percentage involvement" is missing. Patient not taken into account for indicator no.  14 (numerator).</t>
  </si>
  <si>
    <t>Das Feld "Lymphadenektomie" ist leer. Keine Berücksichtigung in Kennzahl Nr. 15.</t>
  </si>
  <si>
    <t>The data item "Lymphadenectomy" is missing. Patient not taken into account for indicator no. 15.</t>
  </si>
  <si>
    <t xml:space="preserve">Das Feld "Gesamtdosis in Gray" ist leer. </t>
  </si>
  <si>
    <t>Das Feld "Gesamtdosis in Gray" ist leer. Keine Berücksichtigung im Zähler von Kennzahl Nr. 12.</t>
  </si>
  <si>
    <t>The data item "total dose of radiotherapy" is missing.  Patient not taken into account for indicator no. 12  (numerator).</t>
  </si>
  <si>
    <t xml:space="preserve">Das Feld "Ende Strahlentherapie" ist leer. </t>
  </si>
  <si>
    <t xml:space="preserve">The data item "End of Radiotherapy" is missing. </t>
  </si>
  <si>
    <t>Das Feld "Anzahl der untersuchten Lymphknoten" ist leer. Keine Berücksichtigung im Zähler von Kennzahl Nr. 15.</t>
  </si>
  <si>
    <t>The data item "Number of removed lymph nodes" is missing.  Patient not taken into account for indicator no. 15 (numerator).</t>
  </si>
  <si>
    <t>Das Feld "Anzahl der maligne befallenen Lymphknoten" ist leer. Keine Berücksichtigung im Zähler von Kennzahl Nr. 15.</t>
  </si>
  <si>
    <t>The data item "Number of involved lymph nodes" is missing.  Patient not taken into account for indicator no. 15 (numerator).</t>
  </si>
  <si>
    <t>Das Feld "Residualstatus" ist leer. Keine Berücksichtigung im Zähler von Kennzahl Nr. 10.</t>
  </si>
  <si>
    <t>The data item "Margin status" is missing.  Patient not taken into account for indicator no. 10 (numerator).</t>
  </si>
  <si>
    <r>
      <rPr>
        <sz val="11"/>
        <color indexed="8"/>
        <rFont val="Arial"/>
        <family val="2"/>
      </rPr>
      <t xml:space="preserve">OncoBox Prostate </t>
    </r>
    <r>
      <rPr>
        <b/>
        <sz val="11"/>
        <color indexed="8"/>
        <rFont val="Arial"/>
        <family val="2"/>
      </rPr>
      <t xml:space="preserve">
Indicato</t>
    </r>
    <r>
      <rPr>
        <b/>
        <sz val="11"/>
        <rFont val="Arial"/>
        <family val="2"/>
      </rPr>
      <t>r 15</t>
    </r>
    <r>
      <rPr>
        <b/>
        <sz val="11"/>
        <color indexed="8"/>
        <rFont val="Arial"/>
        <family val="2"/>
      </rPr>
      <t xml:space="preserve"> Lymph node pathology report
</t>
    </r>
    <r>
      <rPr>
        <b/>
        <sz val="11"/>
        <color theme="0" tint="-0.499984740745262"/>
        <rFont val="Arial"/>
        <family val="2"/>
      </rPr>
      <t>(Kennzahl Nr. 15 Befundbericht Lymphknoten)</t>
    </r>
  </si>
  <si>
    <r>
      <rPr>
        <sz val="11"/>
        <color indexed="8"/>
        <rFont val="Arial"/>
        <family val="2"/>
      </rPr>
      <t xml:space="preserve">OncoBox Prostate </t>
    </r>
    <r>
      <rPr>
        <b/>
        <sz val="11"/>
        <color indexed="8"/>
        <rFont val="Arial"/>
        <family val="2"/>
      </rPr>
      <t xml:space="preserve">
Indicato</t>
    </r>
    <r>
      <rPr>
        <b/>
        <sz val="11"/>
        <rFont val="Arial"/>
        <family val="2"/>
      </rPr>
      <t>r 14</t>
    </r>
    <r>
      <rPr>
        <b/>
        <sz val="11"/>
        <color indexed="8"/>
        <rFont val="Arial"/>
        <family val="2"/>
      </rPr>
      <t xml:space="preserve"> Punch biopsy pathology report
</t>
    </r>
    <r>
      <rPr>
        <b/>
        <sz val="11"/>
        <color theme="0" tint="-0.499984740745262"/>
        <rFont val="Arial"/>
        <family val="2"/>
      </rPr>
      <t>(Kennzahl Nr. 14 Befundbericht Stanzbiopsie)</t>
    </r>
  </si>
  <si>
    <r>
      <rPr>
        <sz val="11"/>
        <color indexed="8"/>
        <rFont val="Arial"/>
        <family val="2"/>
      </rPr>
      <t xml:space="preserve">OncoBox Prostate </t>
    </r>
    <r>
      <rPr>
        <b/>
        <sz val="11"/>
        <color indexed="8"/>
        <rFont val="Arial"/>
        <family val="2"/>
      </rPr>
      <t xml:space="preserve">
Indicat</t>
    </r>
    <r>
      <rPr>
        <b/>
        <sz val="11"/>
        <rFont val="Arial"/>
        <family val="2"/>
      </rPr>
      <t>or 13</t>
    </r>
    <r>
      <rPr>
        <b/>
        <sz val="11"/>
        <color indexed="8"/>
        <rFont val="Arial"/>
        <family val="2"/>
      </rPr>
      <t xml:space="preserve"> HDR brachytherapy
</t>
    </r>
    <r>
      <rPr>
        <b/>
        <sz val="11"/>
        <color theme="0" tint="-0.499984740745262"/>
        <rFont val="Arial"/>
        <family val="2"/>
      </rPr>
      <t>(Kennzahl Nr. 13 HDR-Brachytherapie)</t>
    </r>
  </si>
  <si>
    <t>OLT | HIFU | CRYO | HYPER</t>
  </si>
  <si>
    <t>First NI case (First = smaller DateIntroduced)</t>
  </si>
  <si>
    <r>
      <t xml:space="preserve">No IV case in the same year 
</t>
    </r>
    <r>
      <rPr>
        <b/>
        <sz val="10"/>
        <color theme="0" tint="-0.499984740745262"/>
        <rFont val="Arial"/>
        <family val="2"/>
      </rPr>
      <t>(Kein IV Fall im selben Jahr)</t>
    </r>
  </si>
  <si>
    <r>
      <rPr>
        <sz val="11"/>
        <rFont val="Arial"/>
        <family val="2"/>
      </rPr>
      <t xml:space="preserve">OncoBox Prostate </t>
    </r>
    <r>
      <rPr>
        <b/>
        <sz val="11"/>
        <color theme="0" tint="-0.499984740745262"/>
        <rFont val="Arial"/>
        <family val="2"/>
      </rPr>
      <t xml:space="preserve">
</t>
    </r>
    <r>
      <rPr>
        <b/>
        <sz val="11"/>
        <rFont val="Arial"/>
        <family val="2"/>
      </rPr>
      <t>Indicator 3 b) Presentation at the monthly conference</t>
    </r>
    <r>
      <rPr>
        <b/>
        <sz val="11"/>
        <color theme="0" tint="-0.499984740745262"/>
        <rFont val="Arial"/>
        <family val="2"/>
      </rPr>
      <t xml:space="preserve">
(Kennzahl Nr. 3b) Vorstellung in der monatlichen Tumorkonferenz)</t>
    </r>
  </si>
  <si>
    <r>
      <t xml:space="preserve">All patients presented in the conference
</t>
    </r>
    <r>
      <rPr>
        <sz val="9"/>
        <color theme="0" tint="-0.499984740745262"/>
        <rFont val="Arial"/>
        <family val="2"/>
      </rPr>
      <t>(Patienten, die in der Tumorkonferenz vorgestellt wurden (postoperativ: operierte Primärfälle und prätherapeutisch: primär M1, Rezidiv/Fernmetastasen))</t>
    </r>
  </si>
  <si>
    <r>
      <t xml:space="preserve">All primary cases with M1
</t>
    </r>
    <r>
      <rPr>
        <sz val="9"/>
        <color theme="0" tint="-0.499984740745262"/>
        <rFont val="Arial"/>
        <family val="2"/>
      </rPr>
      <t>(Primärfälle mit primär M1)</t>
    </r>
  </si>
  <si>
    <r>
      <t xml:space="preserve">All patients with first manifestation of recurrence and/or distant metastases
</t>
    </r>
    <r>
      <rPr>
        <sz val="9"/>
        <color theme="0" tint="-0.499984740745262"/>
        <rFont val="Arial"/>
        <family val="2"/>
      </rPr>
      <t>(Patienten mit Neudiagnose Rezidivs und/oder Fernmetastasierung)</t>
    </r>
  </si>
  <si>
    <r>
      <t>no</t>
    </r>
    <r>
      <rPr>
        <sz val="8"/>
        <rFont val="Arial"/>
        <family val="2"/>
      </rPr>
      <t xml:space="preserve"> pre</t>
    </r>
    <r>
      <rPr>
        <sz val="8"/>
        <color theme="1"/>
        <rFont val="Arial"/>
        <family val="2"/>
      </rPr>
      <t xml:space="preserve">therapeutic conference
</t>
    </r>
    <r>
      <rPr>
        <sz val="8"/>
        <color theme="0" tint="-0.499984740745262"/>
        <rFont val="Arial"/>
        <family val="2"/>
      </rPr>
      <t>(n. vorgestellt)</t>
    </r>
  </si>
  <si>
    <r>
      <t xml:space="preserve">no pre-therapeutic conference
</t>
    </r>
    <r>
      <rPr>
        <sz val="8"/>
        <color theme="0" tint="-0.499984740745262"/>
        <rFont val="Arial"/>
        <family val="2"/>
      </rPr>
      <t>(n. vorgestellt)</t>
    </r>
  </si>
  <si>
    <r>
      <t xml:space="preserve">pre-therapeutic conference
</t>
    </r>
    <r>
      <rPr>
        <sz val="9"/>
        <color theme="0" tint="-0.499984740745262"/>
        <rFont val="Arial"/>
        <family val="2"/>
      </rPr>
      <t>(präth. Vorgestellt)</t>
    </r>
  </si>
  <si>
    <r>
      <rPr>
        <sz val="11"/>
        <color indexed="8"/>
        <rFont val="Arial"/>
        <family val="2"/>
      </rPr>
      <t xml:space="preserve">OncoBox Prostate </t>
    </r>
    <r>
      <rPr>
        <b/>
        <sz val="11"/>
        <color indexed="8"/>
        <rFont val="Arial"/>
        <family val="2"/>
      </rPr>
      <t xml:space="preserve">
Indicator 3 a) Presentation in the monthly conference
</t>
    </r>
    <r>
      <rPr>
        <b/>
        <sz val="11"/>
        <color theme="0" tint="-0.499984740745262"/>
        <rFont val="Arial"/>
        <family val="2"/>
      </rPr>
      <t>(Kennzahl Nr. 3a) Vorstellung in der monatlichen Konferenz (PF &gt; pT3a und/oder R1 und/oder pN+))</t>
    </r>
  </si>
  <si>
    <r>
      <rPr>
        <sz val="11"/>
        <color indexed="8"/>
        <rFont val="Arial"/>
        <family val="2"/>
      </rPr>
      <t xml:space="preserve">OncoBox Prostate </t>
    </r>
    <r>
      <rPr>
        <b/>
        <sz val="11"/>
        <color indexed="8"/>
        <rFont val="Arial"/>
        <family val="2"/>
      </rPr>
      <t xml:space="preserve">
Indicator 3 c) Presentati</t>
    </r>
    <r>
      <rPr>
        <b/>
        <sz val="11"/>
        <rFont val="Arial"/>
        <family val="2"/>
      </rPr>
      <t>on at the monthly co</t>
    </r>
    <r>
      <rPr>
        <b/>
        <sz val="11"/>
        <color indexed="8"/>
        <rFont val="Arial"/>
        <family val="2"/>
      </rPr>
      <t xml:space="preserve">nference
</t>
    </r>
    <r>
      <rPr>
        <b/>
        <sz val="11"/>
        <color theme="0" tint="-0.499984740745262"/>
        <rFont val="Arial"/>
        <family val="2"/>
      </rPr>
      <t>(Kennzahl Nr. 3c) Vorstellung in der monatlichen Tumorkonferenz)</t>
    </r>
  </si>
  <si>
    <r>
      <rPr>
        <sz val="9"/>
        <rFont val="Arial"/>
        <family val="2"/>
      </rPr>
      <t>pretherap</t>
    </r>
    <r>
      <rPr>
        <sz val="9"/>
        <color theme="1"/>
        <rFont val="Arial"/>
        <family val="2"/>
      </rPr>
      <t xml:space="preserve">eutic conference
</t>
    </r>
    <r>
      <rPr>
        <sz val="9"/>
        <color theme="0" tint="-0.499984740745262"/>
        <rFont val="Arial"/>
        <family val="2"/>
      </rPr>
      <t>(präth. Vorgestellt)</t>
    </r>
  </si>
  <si>
    <r>
      <rPr>
        <sz val="11"/>
        <color indexed="8"/>
        <rFont val="Arial"/>
        <family val="2"/>
      </rPr>
      <t xml:space="preserve">OncoBox Prostate </t>
    </r>
    <r>
      <rPr>
        <b/>
        <sz val="11"/>
        <color indexed="8"/>
        <rFont val="Arial"/>
        <family val="2"/>
      </rPr>
      <t xml:space="preserve">
Indicato</t>
    </r>
    <r>
      <rPr>
        <b/>
        <sz val="11"/>
        <rFont val="Arial"/>
        <family val="2"/>
      </rPr>
      <t>r 10</t>
    </r>
    <r>
      <rPr>
        <b/>
        <sz val="11"/>
        <color indexed="8"/>
        <rFont val="Arial"/>
        <family val="2"/>
      </rPr>
      <t xml:space="preserve"> Recording of R1 resections for pT2 c/pN0 or Nx M0
</t>
    </r>
    <r>
      <rPr>
        <b/>
        <sz val="11"/>
        <color theme="0" tint="-0.499984740745262"/>
        <rFont val="Arial"/>
        <family val="2"/>
      </rPr>
      <t>(Kennzahl Nr. 10 Erfassung der R1 Resektionen bei pT2 c/pN0 oder Nx M0)</t>
    </r>
  </si>
  <si>
    <r>
      <rPr>
        <sz val="11"/>
        <color indexed="8"/>
        <rFont val="Arial"/>
        <family val="2"/>
      </rPr>
      <t xml:space="preserve">OncoBox Prostate </t>
    </r>
    <r>
      <rPr>
        <b/>
        <sz val="11"/>
        <color indexed="8"/>
        <rFont val="Arial"/>
        <family val="2"/>
      </rPr>
      <t xml:space="preserve">
Indicato</t>
    </r>
    <r>
      <rPr>
        <b/>
        <sz val="11"/>
        <rFont val="Arial"/>
        <family val="2"/>
      </rPr>
      <t>r 11</t>
    </r>
    <r>
      <rPr>
        <b/>
        <sz val="11"/>
        <color indexed="8"/>
        <rFont val="Arial"/>
        <family val="2"/>
      </rPr>
      <t xml:space="preserve"> Definitive radiotherapy
</t>
    </r>
    <r>
      <rPr>
        <b/>
        <sz val="11"/>
        <color theme="0" tint="-0.499984740745262"/>
        <rFont val="Arial"/>
        <family val="2"/>
      </rPr>
      <t>(Kennzahl Nr. 11 Definitive Strahlentherapie)</t>
    </r>
  </si>
  <si>
    <r>
      <rPr>
        <sz val="11"/>
        <color indexed="8"/>
        <rFont val="Arial"/>
        <family val="2"/>
      </rPr>
      <t xml:space="preserve">OncoBox Prostate </t>
    </r>
    <r>
      <rPr>
        <b/>
        <sz val="11"/>
        <color indexed="8"/>
        <rFont val="Arial"/>
        <family val="2"/>
      </rPr>
      <t xml:space="preserve">
Indicat</t>
    </r>
    <r>
      <rPr>
        <b/>
        <sz val="11"/>
        <rFont val="Arial"/>
        <family val="2"/>
      </rPr>
      <t>or 12</t>
    </r>
    <r>
      <rPr>
        <b/>
        <sz val="11"/>
        <color indexed="8"/>
        <rFont val="Arial"/>
        <family val="2"/>
      </rPr>
      <t xml:space="preserve"> Permanent seed implantation – D 90 &gt; 130 Gy
</t>
    </r>
    <r>
      <rPr>
        <b/>
        <sz val="11"/>
        <color theme="0" tint="-0.499984740745262"/>
        <rFont val="Arial"/>
        <family val="2"/>
      </rPr>
      <t>(Kennzahl Nr. 12 Permanente Seedimplantation – D 90 &gt; 130 Gy)</t>
    </r>
  </si>
  <si>
    <r>
      <rPr>
        <sz val="11"/>
        <color indexed="8"/>
        <rFont val="Arial"/>
        <family val="2"/>
      </rPr>
      <t xml:space="preserve">OncoBox Prostate </t>
    </r>
    <r>
      <rPr>
        <b/>
        <sz val="11"/>
        <color indexed="8"/>
        <rFont val="Arial"/>
        <family val="2"/>
      </rPr>
      <t xml:space="preserve">
Indi</t>
    </r>
    <r>
      <rPr>
        <b/>
        <sz val="11"/>
        <rFont val="Arial"/>
        <family val="2"/>
      </rPr>
      <t>cator 17</t>
    </r>
    <r>
      <rPr>
        <b/>
        <sz val="11"/>
        <color indexed="8"/>
        <rFont val="Arial"/>
        <family val="2"/>
      </rPr>
      <t xml:space="preserve"> Radiotherapy and hormone ablation therapy in PCa with lymph node metastasis
</t>
    </r>
    <r>
      <rPr>
        <b/>
        <sz val="11"/>
        <color theme="0" tint="-0.499984740745262"/>
        <rFont val="Arial"/>
        <family val="2"/>
      </rPr>
      <t>(Kennzahl Nr. 17 Strahlentherapie und hormonablative Therapie bei PCa mit Lymphknoten-metastasen)</t>
    </r>
  </si>
  <si>
    <t>4 | 6 | 11</t>
  </si>
  <si>
    <t>Unbekannt darf nur bei ADT (Hormontherapie) geschickt werden.</t>
  </si>
  <si>
    <t xml:space="preserve">M0 | MX </t>
  </si>
  <si>
    <t>RadioTimeRD</t>
  </si>
  <si>
    <t xml:space="preserve">Eine Strahlentherapie wurde dokumentiert, aber es fehlt der Bezug zur Operation. </t>
  </si>
  <si>
    <t>Initiation of radiotherapy was documented, but the timing in reference to the surgery (adjuvant / neoadjuvant) is missing.</t>
  </si>
  <si>
    <t xml:space="preserve">Das Feld "Beginn / Durchführung Strahlentherapie" ist leer. </t>
  </si>
  <si>
    <t xml:space="preserve">The date of initiation of radiotherapy  is missing. </t>
  </si>
  <si>
    <t>RadioTypeRD</t>
  </si>
  <si>
    <t>CTCGradeRD</t>
  </si>
  <si>
    <t>Das Feld "Grad der Komplikation nach CTC AE" ist leer.</t>
  </si>
  <si>
    <t xml:space="preserve">The data item "CTC AE Grade" is missing.  </t>
  </si>
  <si>
    <t xml:space="preserve">Das Feld "CTC AE Bereich" ist leer. </t>
  </si>
  <si>
    <t xml:space="preserve">The data item "CTC AE complication domain" is missing. </t>
  </si>
  <si>
    <t xml:space="preserve">NI-cases | IV-cases: take the risk classifications which is calculated at the sheet Risk class.
IF-cases | R-cases | D-cases: non-determinable </t>
  </si>
  <si>
    <t>CTCDomainRD</t>
  </si>
  <si>
    <t>PathoNemptySurgery</t>
  </si>
  <si>
    <t>(indicator year-1)-mm-dd</t>
  </si>
  <si>
    <r>
      <rPr>
        <sz val="9"/>
        <color rgb="FFFF0000"/>
        <rFont val="Arial"/>
        <family val="2"/>
      </rPr>
      <t>(indicator year-6)</t>
    </r>
    <r>
      <rPr>
        <sz val="9"/>
        <color theme="1"/>
        <rFont val="Arial"/>
        <family val="2"/>
      </rPr>
      <t xml:space="preserve"> - </t>
    </r>
    <r>
      <rPr>
        <sz val="9"/>
        <color rgb="FFFF0000"/>
        <rFont val="Arial"/>
        <family val="2"/>
      </rPr>
      <t>(indicator year-1)</t>
    </r>
  </si>
  <si>
    <t>(indicator year)</t>
  </si>
  <si>
    <r>
      <rPr>
        <sz val="11"/>
        <color indexed="8"/>
        <rFont val="Arial"/>
        <family val="2"/>
      </rPr>
      <t xml:space="preserve">OncoBox Prostate </t>
    </r>
    <r>
      <rPr>
        <b/>
        <sz val="11"/>
        <color indexed="8"/>
        <rFont val="Arial"/>
        <family val="2"/>
      </rPr>
      <t xml:space="preserve">
ICIQ, IIEF primary cases indicator year
</t>
    </r>
    <r>
      <rPr>
        <b/>
        <sz val="11"/>
        <color theme="0" tint="-0.499984740745262"/>
        <rFont val="Arial"/>
        <family val="2"/>
      </rPr>
      <t>(Patientenfragebogen ICIQ, IIEF Primärfälle Kennzahlenjahr)</t>
    </r>
  </si>
  <si>
    <r>
      <rPr>
        <sz val="11"/>
        <color indexed="8"/>
        <rFont val="Arial"/>
        <family val="2"/>
      </rPr>
      <t xml:space="preserve">OncoBox Prostate </t>
    </r>
    <r>
      <rPr>
        <b/>
        <sz val="11"/>
        <color indexed="8"/>
        <rFont val="Arial"/>
        <family val="2"/>
      </rPr>
      <t xml:space="preserve">
ICIQ, IIEF primary cases (indicator year-3)
</t>
    </r>
    <r>
      <rPr>
        <b/>
        <sz val="11"/>
        <color theme="0" tint="-0.499984740745262"/>
        <rFont val="Arial"/>
        <family val="2"/>
      </rPr>
      <t>(Patientenfragebogen ICIQ, IIEF Primärfälle (Kennzahlenjahr-3))</t>
    </r>
  </si>
  <si>
    <r>
      <t xml:space="preserve">pre-therapeutic survey - audit year </t>
    </r>
    <r>
      <rPr>
        <b/>
        <sz val="9"/>
        <color rgb="FFFF0000"/>
        <rFont val="Arial"/>
        <family val="2"/>
      </rPr>
      <t xml:space="preserve">(audit year-3) </t>
    </r>
    <r>
      <rPr>
        <b/>
        <sz val="9"/>
        <rFont val="Arial"/>
        <family val="2"/>
      </rPr>
      <t xml:space="preserve">(primary cases </t>
    </r>
    <r>
      <rPr>
        <b/>
        <sz val="9"/>
        <color rgb="FFFF0000"/>
        <rFont val="Arial"/>
        <family val="2"/>
      </rPr>
      <t>(indicator year-3)</t>
    </r>
    <r>
      <rPr>
        <b/>
        <sz val="9"/>
        <rFont val="Arial"/>
        <family val="2"/>
      </rPr>
      <t xml:space="preserve">)
</t>
    </r>
    <r>
      <rPr>
        <b/>
        <sz val="9"/>
        <color theme="0" tint="-0.499984740745262"/>
        <rFont val="Arial"/>
        <family val="2"/>
      </rPr>
      <t>(Prätherapeutische Bestimmung - Auditjahr (Auditjahr) (Primärfälle (Kennzahlenjahr-3)))</t>
    </r>
  </si>
  <si>
    <r>
      <t xml:space="preserve">Survey after 3 years - audit year </t>
    </r>
    <r>
      <rPr>
        <b/>
        <sz val="9"/>
        <color rgb="FFFF0000"/>
        <rFont val="Arial"/>
        <family val="2"/>
      </rPr>
      <t>(audit year)</t>
    </r>
    <r>
      <rPr>
        <b/>
        <sz val="9"/>
        <rFont val="Arial"/>
        <family val="2"/>
      </rPr>
      <t xml:space="preserve"> (identical patients)
</t>
    </r>
    <r>
      <rPr>
        <b/>
        <sz val="9"/>
        <color theme="0" tint="-0.499984740745262"/>
        <rFont val="Arial"/>
        <family val="2"/>
      </rPr>
      <t>(Bestimmung nach 3 Jahren - Auditjahr (Auditjahr)
(identische Patientengruppe))</t>
    </r>
  </si>
  <si>
    <r>
      <rPr>
        <sz val="8"/>
        <color rgb="FFFF0000"/>
        <rFont val="Arial"/>
        <family val="2"/>
      </rPr>
      <t>(indicator year-3)</t>
    </r>
    <r>
      <rPr>
        <sz val="8"/>
        <color theme="1"/>
        <rFont val="Arial"/>
        <family val="2"/>
      </rPr>
      <t>-mm-dd</t>
    </r>
  </si>
  <si>
    <t>dd.mm.jjjj | -----</t>
  </si>
  <si>
    <r>
      <t xml:space="preserve">Population indicator 7
</t>
    </r>
    <r>
      <rPr>
        <sz val="9"/>
        <color theme="4" tint="-0.499984740745262"/>
        <rFont val="Arial"/>
        <family val="2"/>
      </rPr>
      <t>(Nenner Nr. 7)</t>
    </r>
  </si>
  <si>
    <r>
      <rPr>
        <sz val="9"/>
        <rFont val="Arial"/>
        <family val="2"/>
      </rPr>
      <t>Population indicator 12</t>
    </r>
    <r>
      <rPr>
        <sz val="9"/>
        <color theme="4" tint="-0.499984740745262"/>
        <rFont val="Arial"/>
        <family val="2"/>
      </rPr>
      <t xml:space="preserve">
(Nenner Nr. 12)</t>
    </r>
  </si>
  <si>
    <r>
      <t xml:space="preserve">Population indicator 13
</t>
    </r>
    <r>
      <rPr>
        <sz val="9"/>
        <color theme="4" tint="-0.499984740745262"/>
        <rFont val="Arial"/>
        <family val="2"/>
      </rPr>
      <t>(Nenner Nr. 13)</t>
    </r>
  </si>
  <si>
    <r>
      <t xml:space="preserve">Population indicator 20
</t>
    </r>
    <r>
      <rPr>
        <sz val="9"/>
        <color theme="4" tint="-0.499984740745262"/>
        <rFont val="Arial"/>
        <family val="2"/>
      </rPr>
      <t>(Nenner Nr. 20)</t>
    </r>
  </si>
  <si>
    <t>Take the first treatment or radtiotherapy (when the initiation-date of the radiotherapy is before the initiation-date of a treatment, then take the initiation-date treatment) and the last questionnaire if there are more than one which fullfill the criteria; when the treatment-type is ADT AND the treatment initiation-date is before the radiotherapy-initiation --&gt; take the radiotherapy-initiation</t>
  </si>
  <si>
    <t>Take the first treatment or radiotherapy (when the initiation-date of the radiotherapy is before the initiation-date of a treatment, then take the initiation-date treatment); when the treatment-type is ADT AND the treatment initiation-date is before the radiotherapy-initiation --&gt; take the radiotherapy-initiation</t>
  </si>
  <si>
    <t>AND there is no Radiotherapy with</t>
  </si>
  <si>
    <t>Der postoperative T-Status fehlt.</t>
  </si>
  <si>
    <t>The pathological T-category is missing.</t>
  </si>
  <si>
    <t>The pathological M-category is missing.</t>
  </si>
  <si>
    <t>Der postoperative M-Status fehlt.</t>
  </si>
  <si>
    <t>≠ OP &amp; OR &amp; RT &amp; RE  &amp; R &amp; LT &amp; LE &amp; L &amp; U &amp; empty</t>
  </si>
  <si>
    <t xml:space="preserve">OP | OR | RT | RE  | R | LT | LE | L | U </t>
  </si>
  <si>
    <r>
      <rPr>
        <sz val="8"/>
        <rFont val="Calibri"/>
        <family val="2"/>
      </rPr>
      <t>≠</t>
    </r>
    <r>
      <rPr>
        <sz val="7.2"/>
        <rFont val="Arial"/>
        <family val="2"/>
      </rPr>
      <t xml:space="preserve"> </t>
    </r>
    <r>
      <rPr>
        <sz val="8"/>
        <rFont val="Arial"/>
        <family val="2"/>
      </rPr>
      <t>C &amp; P &amp; U &amp; empty</t>
    </r>
  </si>
  <si>
    <t>C | P | U</t>
  </si>
  <si>
    <t xml:space="preserve">C = Kurativ
P = Palliativ
U = unbekannt  /sonstiges
</t>
  </si>
  <si>
    <t xml:space="preserve">C = curative
P = palliative
U = unknown / other
</t>
  </si>
  <si>
    <t xml:space="preserve">C = Kurativ
P = Palliativ
U = Unbekannt
</t>
  </si>
  <si>
    <t xml:space="preserve">C = curative
P = palliative
U = unknown
</t>
  </si>
  <si>
    <t>androgen deprivation therapy (adjuvant, date:dd.mm.jjjj) = ADT | A | yyyy-mm-dd
androgen deprivation therapy (neoadjuvant, date:dd.mm.jjjj) = ADT | N | yyyy-mm-dd
androgen deprivation therapy (definitive, date:dd.mm.jjjj) = ADT | D | yyyy-mm-dd
androgen deprivation therapy (concomitant, date:dd.mm.jjjj) = ADT | C | yyyy-mm-dd
androgen deprivation therapy (other, date:dd.mm.jjjj) = ADT | U | yyyy-mm-dd
Chemotherapy (adjuvant, date:dd.mm.jjjj) = CH | A | yyyy-mm-dd
Chemotherapy (neoadjuvant, date:dd.mm.jjjj) = CH | N | yyyy-mm-dd
Chemotherapy (definitive, date:dd.mm.jjjj) = CH | D | yyyy-mm-dd
Chemotherapy (concomitant, date:dd.mm.jjjj) = CH | C | yyyy-mm-dd
Chemotherapy (other, date:dd.mm.jjjj) = CH | U | yyyy-mm-dd
Immuno- and antibodies therapy (adjuvant, date:dd.mm.jjjj) = IM | A | yyyy-mm-dd
Immuno- and antibodies therapy (neoadjuvant, date:dd.mm.jjjj) = IM | N | yyyy-mm-dd
Immuno- and antibodies therapy (definitive, date:dd.mm.jjjj) = IM | D | yyyy-mm-dd
Immuno- and antibodies therapy (concomitant, date:dd.mm.jjjj) = IM | C | yyyy-mm-dd
Immuno- and antibodies therapy (other, date:dd.mm.jjjj) = IM | U | yyyy-mm-dd
Supportive Therapy (adjuvant, date:dd.mm.jjjj) = ST | A | yyyy-mm-dd
Supportive Therapy (neoadjuvant, date:dd.mm.jjjj) = ST | N | yyyy-mm-dd
Supportive Therapy (definitive, date:dd.mm.jjjj) = ST | D | yyyy-mm-dd
Supportive Therapy (concomitant, date:dd.mm.jjjj) = ST | C | yyyy-mm-dd
Supportive Therapy (other, date:dd.mm.jjjj) = ST | U | yyyy-mm-dd
Other (non-local) Therapy (adjuvant, date:dd.mm.jjjj) = OT | A | yyyy-mm-dd
Other (non-local) Therapy (neoadjuvant, date:dd.mm.jjjj) = OT | N | yyyy-mm-dd
Other (non-local) Therapy (definitive, date:dd.mm.jjjj) = OT | D | yyyy-mm-dd
Other (non-local) Therapy (concomitant, date:dd.mm.jjjj) = OT | C | yyyy-mm-dd
Other (non-local) Therapy (other, date:dd.mm.jjjj) = OT | U | yyyy-mm-dd</t>
  </si>
  <si>
    <r>
      <t xml:space="preserve">androgen deprivation therapy (adjuvant, date:dd.mm.jjjj  | neoadjuvant, date:dd.mm.jjjj  | definitive, date:dd.mm.jjjj | concomitant, date: dd.mm.jjjj | other, date:dd.mm.jjjj)
</t>
    </r>
    <r>
      <rPr>
        <sz val="8"/>
        <color theme="0" tint="-0.499984740745262"/>
        <rFont val="Arial"/>
        <family val="2"/>
      </rPr>
      <t>(Hormontherapie (adjuvant, Beginn:dd.mm.jjjj | neoadjuvant, Beginn:dd.mm.jjjj | definitiv,</t>
    </r>
    <r>
      <rPr>
        <sz val="8"/>
        <color theme="0" tint="-0.34998626667073579"/>
        <rFont val="Arial"/>
        <family val="2"/>
      </rPr>
      <t xml:space="preserve"> Beginn:dd.mm.jjjj | begleitend, Beginn:dd.mm.jjjj | sonstiges, Beginn:dd.mm.jjjj))</t>
    </r>
    <r>
      <rPr>
        <sz val="8"/>
        <color theme="0" tint="-0.499984740745262"/>
        <rFont val="Arial"/>
        <family val="2"/>
      </rPr>
      <t xml:space="preserve">
</t>
    </r>
    <r>
      <rPr>
        <sz val="8"/>
        <rFont val="Arial"/>
        <family val="2"/>
      </rPr>
      <t>chemotherapy (adjuvant, date:dd.mm.jjjj  | neoadjuvant, date:dd.mm.jjjj  | definitive, date:dd.mm.jjjj | concomitant, date: dd.mm.jjjj  | other, date:dd.mm.jjjj)</t>
    </r>
    <r>
      <rPr>
        <sz val="8"/>
        <color theme="0" tint="-0.499984740745262"/>
        <rFont val="Arial"/>
        <family val="2"/>
      </rPr>
      <t xml:space="preserve">
(Chemotherapie (adjuvant, Beginn:dd.mm.jjjj | neoadjuvant, Beginn:dd.mm.jjjj | definitiv, Beginn:dd.mm.jjjj | begleitend, Beginn:dd.mm.</t>
    </r>
    <r>
      <rPr>
        <sz val="8"/>
        <color theme="0" tint="-0.34998626667073579"/>
        <rFont val="Arial"/>
        <family val="2"/>
      </rPr>
      <t>jjjj | sonstiges, Beginn:dd.mm.jjjj))</t>
    </r>
    <r>
      <rPr>
        <sz val="8"/>
        <color theme="0" tint="-0.499984740745262"/>
        <rFont val="Arial"/>
        <family val="2"/>
      </rPr>
      <t xml:space="preserve">
</t>
    </r>
    <r>
      <rPr>
        <sz val="8"/>
        <rFont val="Arial"/>
        <family val="2"/>
      </rPr>
      <t>Immuno- and antibodies therapy (adjuvant, date:dd.mm.jjjj  | neoadjuvant, date:dd.mm.jjjj  | definitive, date:dd.mm.jjjj | concomitant, date: dd.mm.jjjj | other, date:dd.mm.jjjj)</t>
    </r>
    <r>
      <rPr>
        <sz val="8"/>
        <color theme="0" tint="-0.499984740745262"/>
        <rFont val="Arial"/>
        <family val="2"/>
      </rPr>
      <t xml:space="preserve">
(Immun- und Antikörpertherapie (adjuvant, Beginn:dd.mm.jjjj | neoadjuvant, Beginn:dd.mm.jjjj | definitiv, Beginn:dd.mm.jjjj | begleitend, Beginn:dd.mm.jjjj </t>
    </r>
    <r>
      <rPr>
        <sz val="8"/>
        <color rgb="FF7030A0"/>
        <rFont val="Arial"/>
        <family val="2"/>
      </rPr>
      <t xml:space="preserve">| </t>
    </r>
    <r>
      <rPr>
        <sz val="8"/>
        <color theme="0" tint="-0.34998626667073579"/>
        <rFont val="Arial"/>
        <family val="2"/>
      </rPr>
      <t>sonstiges, Beginn:dd.mm.jjjj))</t>
    </r>
    <r>
      <rPr>
        <sz val="8"/>
        <color theme="0" tint="-0.499984740745262"/>
        <rFont val="Arial"/>
        <family val="2"/>
      </rPr>
      <t xml:space="preserve">
</t>
    </r>
    <r>
      <rPr>
        <sz val="8"/>
        <rFont val="Arial"/>
        <family val="2"/>
      </rPr>
      <t>Supportive Therapy (adjuvant, date:dd.mm.jjjj  | neoadjuvant, date:dd.mm.jjjj  | definitive, date:dd.mm.jjjj | concomitant, date: dd.mm.jjjj | other, date:dd.mm.jjjj)</t>
    </r>
    <r>
      <rPr>
        <sz val="8"/>
        <color theme="0" tint="-0.499984740745262"/>
        <rFont val="Arial"/>
        <family val="2"/>
      </rPr>
      <t xml:space="preserve">
(Supportive Therapie (adjuvant, Beginn:dd.mm.jjjj | neoadjuvant, Beginn:dd.mm.jjjj | definitiv, Beginn:dd.mm.jjjj | begleitend, Beginn:dd.mm.jjjj | sonstiges, Beginn:dd.mm.jjjj))
</t>
    </r>
    <r>
      <rPr>
        <sz val="8"/>
        <rFont val="Arial"/>
        <family val="2"/>
      </rPr>
      <t>Other (non-local) Therapy (adjuvant, date:dd.mm.jjjj  | neoadjuvant, date:dd.mm.jjjj  | definitive, date:dd.mm.jjjj | concomitant, date: dd.mm.jjjj | other, date:dd.mm.jjjj)</t>
    </r>
    <r>
      <rPr>
        <sz val="8"/>
        <color theme="0" tint="-0.499984740745262"/>
        <rFont val="Arial"/>
        <family val="2"/>
      </rPr>
      <t xml:space="preserve">
(andere (nicht ausschließlich lokale) Behandlung (adjuvant, Beginn:dd.mm.jjjj | neoadjuvant, Beginn:dd.mm.jjjj | definitiv, Beginn:dd.mm.jjjj | begleitend, Beginn:dd.mm.jjjj | sonstiges, Beginn:dd.mm.jjjj))</t>
    </r>
  </si>
  <si>
    <r>
      <t xml:space="preserve">HIFU (adjuvant, date:dd.mm.jjjj  | neoadjuvant, date:dd.mm.jjjj  | definitive, date:dd.mm.jjjj | concomitant, date: dd.mm.jjjj | other, date:dd.mm.jjjj)
</t>
    </r>
    <r>
      <rPr>
        <sz val="8"/>
        <color theme="0" tint="-0.499984740745262"/>
        <rFont val="Arial"/>
        <family val="2"/>
      </rPr>
      <t xml:space="preserve">(HIFU (adjuvant, Beginn:dd.mm.jjjj | neoadjuvant, Beginn:dd.mm.jjjj | definitiv, Beginn:dd.mm.jjjj | begleitend, Beginn:dd.mm.jjjj | sonstiges, Beginn:dd.mm.jjjj))
</t>
    </r>
    <r>
      <rPr>
        <sz val="8"/>
        <rFont val="Arial"/>
        <family val="2"/>
      </rPr>
      <t>CRYO (adjuvant, date:dd.mm.jjjj  | neoadjuvant, date:dd.mm.jjjj  | definitive, date:dd.mm.jjjj | concomitant, date: dd.mm.jjjj | other, date:dd.mm.jjjj)</t>
    </r>
    <r>
      <rPr>
        <sz val="8"/>
        <color theme="0" tint="-0.499984740745262"/>
        <rFont val="Arial"/>
        <family val="2"/>
      </rPr>
      <t xml:space="preserve">
(Kryo (adjuvant, Beginn:dd.mm.jjjj | neoadjuvant, Beginn:dd.mm.jjjj | definitiv, Beginn:dd.mm.jjjj | begleitend, Beginn:dd.mm.jjjj | sonstiges, Beginn:dd.mm.jjjj))
</t>
    </r>
    <r>
      <rPr>
        <sz val="8"/>
        <rFont val="Arial"/>
        <family val="2"/>
      </rPr>
      <t>HYPER (adjuvant, date:dd.mm.jjjj  | neoadjuvant, date:dd.mm.jjjj  | definitive, date:dd.mm.jjjj | concomitant, date: dd.mm.jjjj | other, date:dd.mm.jjjj)</t>
    </r>
    <r>
      <rPr>
        <sz val="8"/>
        <color theme="0" tint="-0.499984740745262"/>
        <rFont val="Arial"/>
        <family val="2"/>
      </rPr>
      <t xml:space="preserve">
(HYPER (adjuvant, Beginn:dd.mm.jjjj | neoadjuvant, Beginn:dd.mm.jjjj | definitiv, Beginn:dd.mm.jjjj | begleitend, Beginn:dd.mm.jjjj | sonstiges, Beginn:dd.mm.jjjj))
</t>
    </r>
    <r>
      <rPr>
        <sz val="8"/>
        <rFont val="Arial"/>
        <family val="2"/>
      </rPr>
      <t>Other (adjuvant, date:dd.mm.jjjj  | neoadjuvant, date:dd.mm.jjjj  | definitive, date:dd.mm.jjjj | concomitant, date: dd.mm.jjjj | other, date:dd.mm.jjjj)</t>
    </r>
    <r>
      <rPr>
        <sz val="8"/>
        <color theme="0" tint="-0.499984740745262"/>
        <rFont val="Arial"/>
        <family val="2"/>
      </rPr>
      <t xml:space="preserve">
(Andere Therapie (adjuvant, Beginn:dd.mm.jjjj | neoadjuvant, Beginn:dd.mm.jjjj | definitiv, Beginn:dd.mm.jjjj | begleitend, Beginn:dd.mm.jjjj | sonstiges, Beginn:dd.mm.jjjj))</t>
    </r>
  </si>
  <si>
    <t>HIFU (adjuvant, date:dd.mm.jjjj) = HIFU | A | yyyy-mm-dd
HIFU (neoadjuvant, date:dd.mm.jjjj) = HIFU | N | yyyy-mm-dd
HIFU (definitive, date:dd.mm.jjjj) = HIFU | D | yyyy-mm-dd
HIFU (concomitant, date:dd.mm.jjjj) = HIFU | C | yyyy-mm-dd
HIFU (other, date:dd.mm.jjjj) = HIFU | U | yyyy-mm-dd
CRYO (adjuvant, date:dd.mm.jjjj) = CRYO | A | yyyy-mm-dd
CRYO (neoadjuvant, date:dd.mm.jjjj) = CRYO | N | yyyy-mm-dd
CRYO (definitive, date:dd.mm.jjjj) = CRYO | D | yyyy-mm-dd
CRYO (concomitant, date:dd.mm.jjjj) = CRYO | C | yyyy-mm-dd
CRYO (other, date:dd.mm.jjjj) = CRYO | U | yyyy-mm-dd
HYPER (adjuvant, date:dd.mm.jjjj) = HYPER | A | yyyy-mm-dd
HYPER (neoadjuvant, date:dd.mm.jjjj) = HYPER | N | yyyy-mm-dd
HYPER (definitive, date:dd.mm.jjjj) = HYPER | D | yyyy-mm-dd
HYPER (concomitant, date:dd.mm.jjjj) = HYPER | C | yyyy-mm-dd
HYPER (other, date:dd.mm.jjjj) = HYPER | U | yyyy-mm-dd
Other (adjuvant, date:dd.mm.jjjj) = OLT | A | yyyy-mm-dd
Other (neoadjuvant, date:dd.mm.jjjj) = OLT | N | yyyy-mm-dd
Other (definitive, date:dd.mm.jjjj) = OLT | D | yyyy-mm-dd
Other (concomitant, date:dd.mm.jjjj) = OLT | C | yyyy-mm-dd
Other (other, date:dd.mm.jjjj) = OLT | U | yyyy-mm-dd</t>
  </si>
  <si>
    <t>percutaneous radiotherapy (adjuvant, date:dd.mm.jjjj) = P | A | yyyy-mm-dd
percutaneous radiotherapy (neoadjuvant, date:dd.mm.jjjj) = P | N | yyyy-mm-dd
percutaneous radiotherapy (definitive, date:dd.mm.jjjj) = P | D | yyyy-mm-dd
percutaneous radiotherapy (other, date:dd.mm.jjjj) = P | U | yyyy-mm-dd
HDR-brachytherapy (adjuvant, date:dd.mm.jjjj) = HDR | A | yyyy-mm-dd
HDR-brachytherapy (neoadjuvant, date:dd.mm.jjjj) = HDR | N | yyyy-mm-dd
HDR-brachytherapy (definitive, date:dd.mm.jjjj) = HDR | D | yyyy-mm-dd
HDR-brachytherapy (other, date:dd.mm.jjjj) = HDR | U | yyyy-mm-dd
LDR-brachytherapy (adjuvant, date:dd.mm.jjjj) = LDR | A | yyyy-mm-dd
LDR-brachytherapy (neoadjuvant, date:dd.mm.jjjj) = LDR | N | yyyy-mm-dd
LDR-brachytherapy (definitive, date:dd.mm.jjjj) = LDR | D | yyyy-mm-dd
LDR-brachytherapy (other, date:dd.mm.jjjj) = LDR | U | yyyy-mm-dd</t>
  </si>
  <si>
    <r>
      <t>percutaneous radiotherapy (adjuvant, date:dd.mm.jjjj  | neoadjuvant, date:dd.mm.jjjj  | definitive, date:dd.mm.jjjj | other, date:dd.mm.jjjj)</t>
    </r>
    <r>
      <rPr>
        <sz val="8"/>
        <color theme="0" tint="-0.499984740745262"/>
        <rFont val="Arial"/>
        <family val="2"/>
      </rPr>
      <t xml:space="preserve">
(perkutane Strahlentherapie (adjuvant, Beginn:dd.mm.jjjj | neoadjuvant, Beginn:dd.mm.jjjj | definitiv, Beginn:dd.mm.jjjj | sonstiges, Beginn:dd.mm.jjjj))</t>
    </r>
    <r>
      <rPr>
        <sz val="8"/>
        <rFont val="Arial"/>
        <family val="2"/>
      </rPr>
      <t xml:space="preserve">
HDR-brachytherapy (adjuvant, date:dd.mm.jjjj  | neoadjuvant, date:dd.mm.jjjj  | definitive, date:dd.mm.jjjj | other, date:dd.mm.jjjj)
</t>
    </r>
    <r>
      <rPr>
        <sz val="8"/>
        <color theme="0" tint="-0.499984740745262"/>
        <rFont val="Arial"/>
        <family val="2"/>
      </rPr>
      <t>(HDR-Brachytherapie (adjuvant, Beginn:dd.mm.jjjj | neoadjuvant, Beginn:dd.mm.jjjj | definitiv, Beginn:dd.mm</t>
    </r>
    <r>
      <rPr>
        <sz val="8"/>
        <color theme="0" tint="-0.34998626667073579"/>
        <rFont val="Arial"/>
        <family val="2"/>
      </rPr>
      <t>.</t>
    </r>
    <r>
      <rPr>
        <sz val="8"/>
        <color theme="0" tint="-0.499984740745262"/>
        <rFont val="Arial"/>
        <family val="2"/>
      </rPr>
      <t>jjjj  | sonstiges, Beginn:dd.mm.jjjj</t>
    </r>
    <r>
      <rPr>
        <sz val="8"/>
        <color theme="0" tint="-0.34998626667073579"/>
        <rFont val="Arial"/>
        <family val="2"/>
      </rPr>
      <t>))</t>
    </r>
    <r>
      <rPr>
        <sz val="8"/>
        <rFont val="Arial"/>
        <family val="2"/>
      </rPr>
      <t xml:space="preserve">
LDR-brachytherapy (adjuvant, date:dd.mm.jjjj  | neoadjuvant, date:dd.mm.jjjj  | definitive, date:dd.mm.jjjj  | other, date:dd.mm.jjjj)
</t>
    </r>
    <r>
      <rPr>
        <sz val="8"/>
        <color theme="0" tint="-0.499984740745262"/>
        <rFont val="Arial"/>
        <family val="2"/>
      </rPr>
      <t>(LDR-Brachytherapie (adjuvant, Beginn:dd.mm.jjjj | neoadjuvant, Beginn:dd.mm.jjjj | definitiv, Beginn:dd.mm.jjjj | sonstiges, Beginn:dd.mm.jjjj)</t>
    </r>
    <r>
      <rPr>
        <sz val="8"/>
        <color theme="0" tint="-0.34998626667073579"/>
        <rFont val="Arial"/>
        <family val="2"/>
      </rPr>
      <t>)</t>
    </r>
    <r>
      <rPr>
        <sz val="8"/>
        <rFont val="Arial"/>
        <family val="2"/>
      </rPr>
      <t xml:space="preserve">
</t>
    </r>
  </si>
  <si>
    <r>
      <t xml:space="preserve">treatment
</t>
    </r>
    <r>
      <rPr>
        <b/>
        <sz val="10"/>
        <color theme="0" tint="-0.499984740745262"/>
        <rFont val="Arial"/>
        <family val="2"/>
      </rPr>
      <t>(</t>
    </r>
    <r>
      <rPr>
        <b/>
        <sz val="10"/>
        <color theme="0" tint="-0.499984740745262"/>
        <rFont val="Arial"/>
        <family val="2"/>
      </rPr>
      <t>Therapie)</t>
    </r>
  </si>
  <si>
    <r>
      <t xml:space="preserve">cut-off date post-therapeutic survey
</t>
    </r>
    <r>
      <rPr>
        <sz val="10"/>
        <color theme="0" tint="-0.499984740745262"/>
        <rFont val="Arial"/>
        <family val="2"/>
      </rPr>
      <t>(Stichtag posttherapeutische Befragung)</t>
    </r>
  </si>
  <si>
    <r>
      <t xml:space="preserve">Case
Diagnosis
</t>
    </r>
    <r>
      <rPr>
        <b/>
        <sz val="8"/>
        <rFont val="Arial"/>
        <family val="2"/>
      </rPr>
      <t xml:space="preserve">Date of Diagnosis
</t>
    </r>
    <r>
      <rPr>
        <sz val="8"/>
        <rFont val="Arial"/>
        <family val="2"/>
      </rPr>
      <t xml:space="preserve">--------------
Case
Surgery
</t>
    </r>
    <r>
      <rPr>
        <b/>
        <sz val="8"/>
        <rFont val="Arial"/>
        <family val="2"/>
      </rPr>
      <t xml:space="preserve">Date
</t>
    </r>
    <r>
      <rPr>
        <sz val="8"/>
        <rFont val="Arial"/>
        <family val="2"/>
      </rPr>
      <t xml:space="preserve">--------------
Case
Radiotherapy
</t>
    </r>
    <r>
      <rPr>
        <b/>
        <sz val="8"/>
        <rFont val="Arial"/>
        <family val="2"/>
      </rPr>
      <t>Type</t>
    </r>
    <r>
      <rPr>
        <sz val="8"/>
        <rFont val="Arial"/>
        <family val="2"/>
      </rPr>
      <t xml:space="preserve">
---------
</t>
    </r>
    <r>
      <rPr>
        <b/>
        <sz val="8"/>
        <rFont val="Arial"/>
        <family val="2"/>
      </rPr>
      <t>Time</t>
    </r>
    <r>
      <rPr>
        <sz val="8"/>
        <rFont val="Arial"/>
        <family val="2"/>
      </rPr>
      <t xml:space="preserve">
---------
</t>
    </r>
    <r>
      <rPr>
        <b/>
        <sz val="8"/>
        <rFont val="Arial"/>
        <family val="2"/>
      </rPr>
      <t>Initiation</t>
    </r>
    <r>
      <rPr>
        <sz val="8"/>
        <rFont val="Arial"/>
        <family val="2"/>
      </rPr>
      <t xml:space="preserve">
---------------
Case
Treatment
</t>
    </r>
    <r>
      <rPr>
        <b/>
        <sz val="8"/>
        <rFont val="Arial"/>
        <family val="2"/>
      </rPr>
      <t>Type</t>
    </r>
    <r>
      <rPr>
        <sz val="8"/>
        <rFont val="Arial"/>
        <family val="2"/>
      </rPr>
      <t xml:space="preserve">
---------
</t>
    </r>
    <r>
      <rPr>
        <b/>
        <sz val="8"/>
        <rFont val="Arial"/>
        <family val="2"/>
      </rPr>
      <t>Time</t>
    </r>
    <r>
      <rPr>
        <sz val="8"/>
        <rFont val="Arial"/>
        <family val="2"/>
      </rPr>
      <t xml:space="preserve">
---------
</t>
    </r>
    <r>
      <rPr>
        <b/>
        <sz val="8"/>
        <rFont val="Arial"/>
        <family val="2"/>
      </rPr>
      <t>Initiation</t>
    </r>
  </si>
  <si>
    <r>
      <t xml:space="preserve">risk classification
</t>
    </r>
    <r>
      <rPr>
        <sz val="10"/>
        <color theme="0" tint="-0.499984740745262"/>
        <rFont val="Arial"/>
        <family val="2"/>
      </rPr>
      <t>(Risikoklassifizierung)</t>
    </r>
  </si>
  <si>
    <r>
      <t xml:space="preserve">locally confined - low risk </t>
    </r>
    <r>
      <rPr>
        <sz val="10"/>
        <color theme="0" tint="-0.499984740745262"/>
        <rFont val="Arial"/>
        <family val="2"/>
      </rPr>
      <t>(lokal begrenzt - niedriges Risiko)</t>
    </r>
    <r>
      <rPr>
        <sz val="10"/>
        <rFont val="Arial"/>
        <family val="2"/>
      </rPr>
      <t xml:space="preserve"> | locally confined - medium risk  </t>
    </r>
    <r>
      <rPr>
        <sz val="10"/>
        <color theme="0" tint="-0.499984740745262"/>
        <rFont val="Arial"/>
        <family val="2"/>
      </rPr>
      <t>(lokal begrenzt - mittleres Risiko)</t>
    </r>
    <r>
      <rPr>
        <sz val="10"/>
        <rFont val="Arial"/>
        <family val="2"/>
      </rPr>
      <t xml:space="preserve"> | locally confined - high risk</t>
    </r>
    <r>
      <rPr>
        <sz val="10"/>
        <color theme="0" tint="-0.499984740745262"/>
        <rFont val="Arial"/>
        <family val="2"/>
      </rPr>
      <t xml:space="preserve"> (lokal begrenzt - hohes Risiko)</t>
    </r>
    <r>
      <rPr>
        <sz val="10"/>
        <rFont val="Arial"/>
        <family val="2"/>
      </rPr>
      <t xml:space="preserve"> | locally advanced </t>
    </r>
    <r>
      <rPr>
        <sz val="10"/>
        <color theme="0" tint="-0.499984740745262"/>
        <rFont val="Arial"/>
        <family val="2"/>
      </rPr>
      <t xml:space="preserve">(lokal fortgeschritten) </t>
    </r>
    <r>
      <rPr>
        <sz val="10"/>
        <rFont val="Arial"/>
        <family val="2"/>
      </rPr>
      <t xml:space="preserve">| advanced N1 </t>
    </r>
    <r>
      <rPr>
        <sz val="10"/>
        <color theme="0" tint="-0.499984740745262"/>
        <rFont val="Arial"/>
        <family val="2"/>
      </rPr>
      <t xml:space="preserve">(fortgeschritten-N1) </t>
    </r>
    <r>
      <rPr>
        <sz val="10"/>
        <rFont val="Arial"/>
        <family val="2"/>
      </rPr>
      <t xml:space="preserve">| advanced M1 </t>
    </r>
    <r>
      <rPr>
        <sz val="10"/>
        <color theme="0" tint="-0.499984740745262"/>
        <rFont val="Arial"/>
        <family val="2"/>
      </rPr>
      <t>(fortgeschritten-M1)</t>
    </r>
    <r>
      <rPr>
        <sz val="10"/>
        <rFont val="Arial"/>
        <family val="2"/>
      </rPr>
      <t xml:space="preserve"> | non-determinable </t>
    </r>
    <r>
      <rPr>
        <sz val="10"/>
        <color theme="0" tint="-0.499984740745262"/>
        <rFont val="Arial"/>
        <family val="2"/>
      </rPr>
      <t>(nicht zuzuordnen)</t>
    </r>
  </si>
  <si>
    <t xml:space="preserve">C | P | U
</t>
  </si>
  <si>
    <t>&gt; 0</t>
  </si>
  <si>
    <t>number
(natürliche Zahl)</t>
  </si>
  <si>
    <t>Kennzahlen | ICHOM</t>
  </si>
  <si>
    <t>Basisdaten | ICHOM | Kennzahlen</t>
  </si>
  <si>
    <t>Kennzahlen</t>
  </si>
  <si>
    <t>Basisdaten | Kennzahlen</t>
  </si>
  <si>
    <t>Allgemein | Kennzahlen</t>
  </si>
  <si>
    <t>ICIQ, IIEF-2013</t>
  </si>
  <si>
    <t>ICIQ, IIEF-2016</t>
  </si>
  <si>
    <t>0 = 100
1 = 67
2 = 33
3 = 0</t>
  </si>
  <si>
    <t>&lt;Status&gt;</t>
  </si>
  <si>
    <t>generiert(inaktiv) | aktiv | Abbruch | Lost | Verstorben</t>
  </si>
  <si>
    <t>Zyklus</t>
  </si>
  <si>
    <t>Cycle</t>
  </si>
  <si>
    <t>&lt;Cycle&gt;</t>
  </si>
  <si>
    <t>&lt;DateBegin&gt;</t>
  </si>
  <si>
    <t>&lt;DateActive&gt;</t>
  </si>
  <si>
    <t>&lt;DateReinstatement&gt;</t>
  </si>
  <si>
    <r>
      <t xml:space="preserve">Info XML
</t>
    </r>
    <r>
      <rPr>
        <b/>
        <sz val="8"/>
        <rFont val="Arial"/>
        <family val="2"/>
      </rPr>
      <t>Datum Wiedereinsetzung</t>
    </r>
  </si>
  <si>
    <r>
      <t xml:space="preserve">Info XML
</t>
    </r>
    <r>
      <rPr>
        <b/>
        <sz val="8"/>
        <rFont val="Arial"/>
        <family val="2"/>
      </rPr>
      <t>Datum Aktiv</t>
    </r>
  </si>
  <si>
    <r>
      <t xml:space="preserve">Info XML
</t>
    </r>
    <r>
      <rPr>
        <b/>
        <sz val="8"/>
        <rFont val="Arial"/>
        <family val="2"/>
      </rPr>
      <t>Datum In Erstellung</t>
    </r>
  </si>
  <si>
    <t>Datum an welchem das Zentrum den Status "In Erstellung" bekommen hat</t>
  </si>
  <si>
    <t>Datum an welchem das Zentrum den Status "Aktiv" bekommen hat</t>
  </si>
  <si>
    <t>Datum an welchem das Zentrum den Status "Einsetzung" bekommen hat</t>
  </si>
  <si>
    <r>
      <t xml:space="preserve">General Information
</t>
    </r>
    <r>
      <rPr>
        <b/>
        <sz val="8"/>
        <rFont val="Arial"/>
        <family val="2"/>
      </rPr>
      <t>Date begin study</t>
    </r>
  </si>
  <si>
    <r>
      <t xml:space="preserve">General Information
</t>
    </r>
    <r>
      <rPr>
        <b/>
        <sz val="8"/>
        <rFont val="Arial"/>
        <family val="2"/>
      </rPr>
      <t>Date active centre</t>
    </r>
  </si>
  <si>
    <r>
      <t xml:space="preserve">General Information
</t>
    </r>
    <r>
      <rPr>
        <b/>
        <sz val="8"/>
        <rFont val="Arial"/>
        <family val="2"/>
      </rPr>
      <t>Date reinstatement</t>
    </r>
  </si>
  <si>
    <r>
      <t xml:space="preserve">Posttherapeutischer Fragebogen
</t>
    </r>
    <r>
      <rPr>
        <b/>
        <sz val="8"/>
        <rFont val="Arial"/>
        <family val="2"/>
      </rPr>
      <t>Frage 18a - Rezidiv</t>
    </r>
  </si>
  <si>
    <t xml:space="preserve">Stammdaten Patient </t>
  </si>
  <si>
    <t>Basic Information Patient</t>
  </si>
  <si>
    <r>
      <t xml:space="preserve">Patient
Stammdaten Patient
</t>
    </r>
    <r>
      <rPr>
        <b/>
        <sz val="8"/>
        <rFont val="Arial"/>
        <family val="2"/>
      </rPr>
      <t>Patienten-ID</t>
    </r>
  </si>
  <si>
    <r>
      <t xml:space="preserve">Patient
Stammdaten Patient
</t>
    </r>
    <r>
      <rPr>
        <b/>
        <sz val="8"/>
        <color theme="1"/>
        <rFont val="Arial"/>
        <family val="2"/>
      </rPr>
      <t>Username Online</t>
    </r>
    <r>
      <rPr>
        <sz val="8"/>
        <color theme="1"/>
        <rFont val="Arial"/>
        <family val="2"/>
      </rPr>
      <t xml:space="preserve">
</t>
    </r>
  </si>
  <si>
    <r>
      <t xml:space="preserve">Patient
Stammdaten Patient
</t>
    </r>
    <r>
      <rPr>
        <b/>
        <sz val="8"/>
        <color theme="1"/>
        <rFont val="Arial"/>
        <family val="2"/>
      </rPr>
      <t>Status Patient</t>
    </r>
    <r>
      <rPr>
        <sz val="8"/>
        <color theme="1"/>
        <rFont val="Arial"/>
        <family val="2"/>
      </rPr>
      <t xml:space="preserve">
</t>
    </r>
  </si>
  <si>
    <r>
      <t xml:space="preserve">Patient
Basic Information Patient
</t>
    </r>
    <r>
      <rPr>
        <b/>
        <sz val="8"/>
        <color theme="1"/>
        <rFont val="Arial"/>
        <family val="2"/>
      </rPr>
      <t>Status</t>
    </r>
  </si>
  <si>
    <r>
      <t xml:space="preserve">Patient
Basic Information Patient
</t>
    </r>
    <r>
      <rPr>
        <b/>
        <sz val="8"/>
        <color theme="1"/>
        <rFont val="Arial"/>
        <family val="2"/>
      </rPr>
      <t>Login</t>
    </r>
  </si>
  <si>
    <r>
      <t xml:space="preserve">Patient
Basic Information Patient
</t>
    </r>
    <r>
      <rPr>
        <b/>
        <sz val="8"/>
        <rFont val="Arial"/>
        <family val="2"/>
      </rPr>
      <t>Patient-ID</t>
    </r>
  </si>
  <si>
    <r>
      <t xml:space="preserve">Patient
Zyklus
</t>
    </r>
    <r>
      <rPr>
        <b/>
        <sz val="8"/>
        <color theme="1"/>
        <rFont val="Arial"/>
        <family val="2"/>
      </rPr>
      <t>Info</t>
    </r>
    <r>
      <rPr>
        <sz val="8"/>
        <color theme="1"/>
        <rFont val="Arial"/>
        <family val="2"/>
      </rPr>
      <t xml:space="preserve">
</t>
    </r>
  </si>
  <si>
    <r>
      <t xml:space="preserve">Patient
Zyklus
</t>
    </r>
    <r>
      <rPr>
        <b/>
        <sz val="8"/>
        <color theme="1"/>
        <rFont val="Arial"/>
        <family val="2"/>
      </rPr>
      <t>Status</t>
    </r>
    <r>
      <rPr>
        <sz val="8"/>
        <color theme="1"/>
        <rFont val="Arial"/>
        <family val="2"/>
      </rPr>
      <t xml:space="preserve">
</t>
    </r>
  </si>
  <si>
    <r>
      <t xml:space="preserve">Patient
Zyklus
</t>
    </r>
    <r>
      <rPr>
        <b/>
        <sz val="8"/>
        <color theme="1"/>
        <rFont val="Arial"/>
        <family val="2"/>
      </rPr>
      <t>Stichtag</t>
    </r>
  </si>
  <si>
    <r>
      <t xml:space="preserve">Patient
Zyklus
</t>
    </r>
    <r>
      <rPr>
        <b/>
        <sz val="8"/>
        <color theme="1"/>
        <rFont val="Arial"/>
        <family val="2"/>
      </rPr>
      <t>Datum Beginn</t>
    </r>
    <r>
      <rPr>
        <sz val="8"/>
        <color theme="1"/>
        <rFont val="Arial"/>
        <family val="2"/>
      </rPr>
      <t xml:space="preserve">
</t>
    </r>
  </si>
  <si>
    <t>Zyklus_1 | Zyklus_2 | Zyklus_3</t>
  </si>
  <si>
    <t>aktiv | inaktiv</t>
  </si>
  <si>
    <r>
      <t xml:space="preserve">Patient
Zyklus
</t>
    </r>
    <r>
      <rPr>
        <b/>
        <sz val="8"/>
        <color theme="1"/>
        <rFont val="Arial"/>
        <family val="2"/>
      </rPr>
      <t>Cut-Off date</t>
    </r>
  </si>
  <si>
    <r>
      <t xml:space="preserve">Patient
Zyklus
</t>
    </r>
    <r>
      <rPr>
        <b/>
        <sz val="8"/>
        <color theme="1"/>
        <rFont val="Arial"/>
        <family val="2"/>
      </rPr>
      <t>Date initiation</t>
    </r>
    <r>
      <rPr>
        <sz val="8"/>
        <color theme="1"/>
        <rFont val="Arial"/>
        <family val="2"/>
      </rPr>
      <t xml:space="preserve">
</t>
    </r>
  </si>
  <si>
    <t>Nein | Ja | Weiß nicht</t>
  </si>
  <si>
    <r>
      <t xml:space="preserve">Posttherapeutischer Fragebogen
</t>
    </r>
    <r>
      <rPr>
        <b/>
        <sz val="8"/>
        <rFont val="Arial"/>
        <family val="2"/>
      </rPr>
      <t>Frage 18b - Datum Rezidiv</t>
    </r>
  </si>
  <si>
    <r>
      <t xml:space="preserve">Posttherapeutischer Fragebogen
</t>
    </r>
    <r>
      <rPr>
        <b/>
        <sz val="8"/>
        <rFont val="Arial"/>
        <family val="2"/>
      </rPr>
      <t>Frage 19a - Fernmetastasen</t>
    </r>
  </si>
  <si>
    <r>
      <t xml:space="preserve">Posttherapeutischer Fragebogen
</t>
    </r>
    <r>
      <rPr>
        <b/>
        <sz val="8"/>
        <rFont val="Arial"/>
        <family val="2"/>
      </rPr>
      <t>Frage 19b - Datum Fernmetastasen</t>
    </r>
  </si>
  <si>
    <r>
      <t xml:space="preserve">Posttherapeutic Questionnaire
</t>
    </r>
    <r>
      <rPr>
        <b/>
        <sz val="8"/>
        <rFont val="Arial"/>
        <family val="2"/>
      </rPr>
      <t>diagnosis recurrence</t>
    </r>
  </si>
  <si>
    <r>
      <t xml:space="preserve">Posttherapeutic Questionnaire
</t>
    </r>
    <r>
      <rPr>
        <b/>
        <sz val="8"/>
        <rFont val="Arial"/>
        <family val="2"/>
      </rPr>
      <t>metastasis</t>
    </r>
  </si>
  <si>
    <r>
      <t xml:space="preserve">Posttherapeutic Questionnaire
</t>
    </r>
    <r>
      <rPr>
        <b/>
        <sz val="8"/>
        <rFont val="Arial"/>
        <family val="2"/>
      </rPr>
      <t>Date metastasis</t>
    </r>
  </si>
  <si>
    <r>
      <t xml:space="preserve">Posttherapeutischer Fragebogen
</t>
    </r>
    <r>
      <rPr>
        <b/>
        <sz val="8"/>
        <rFont val="Arial"/>
        <family val="2"/>
      </rPr>
      <t>Frage 19a - Zweittumor</t>
    </r>
  </si>
  <si>
    <r>
      <t xml:space="preserve">Posttherapeutischer Fragebogen
</t>
    </r>
    <r>
      <rPr>
        <b/>
        <sz val="8"/>
        <rFont val="Arial"/>
        <family val="2"/>
      </rPr>
      <t>Frage 19b - Datum Zweittumor</t>
    </r>
  </si>
  <si>
    <r>
      <t xml:space="preserve">Yes if patient got more than </t>
    </r>
    <r>
      <rPr>
        <sz val="8"/>
        <color rgb="FFFF0000"/>
        <rFont val="Arial"/>
        <family val="2"/>
      </rPr>
      <t xml:space="preserve">25 </t>
    </r>
    <r>
      <rPr>
        <strike/>
        <sz val="8"/>
        <color rgb="FFFF0000"/>
        <rFont val="Arial"/>
        <family val="2"/>
      </rPr>
      <t>30</t>
    </r>
    <r>
      <rPr>
        <sz val="8"/>
        <rFont val="Arial"/>
        <family val="2"/>
      </rPr>
      <t xml:space="preserve"> minutes psychoonocological care</t>
    </r>
  </si>
  <si>
    <t>MarginEmpty</t>
  </si>
  <si>
    <t>The data item "Margin status focal" is missing.</t>
  </si>
  <si>
    <t>0 | 1 | 2 | 3 | 4 | 5 | 6 | 7 | 8 | 9 | 10 | 11 | 12</t>
  </si>
  <si>
    <t>ComorbEmpty</t>
  </si>
  <si>
    <t>Das Feld "Komorbididtäten" ist leer.</t>
  </si>
  <si>
    <t>The data item "Comorbidities" is missing.</t>
  </si>
  <si>
    <t>NerveEmpty</t>
  </si>
  <si>
    <t>Das Feld "Nervenerhaltende Operation" ist leer.</t>
  </si>
  <si>
    <t>The data item "Nerve-sparing surgery" is missing.</t>
  </si>
  <si>
    <t>RadioIntent</t>
  </si>
  <si>
    <t>Die Intention (kurativ/palliativ) der Strahlentherapie fehlt.</t>
  </si>
  <si>
    <t>The data item "Initiation radiotherapy" is missing.</t>
  </si>
  <si>
    <t>DateDiagnosis</t>
  </si>
  <si>
    <t>Das Feld "Datum Diagnose Tumor" ist leer.</t>
  </si>
  <si>
    <t>The data item "Date of Diagnosis" is empty.</t>
  </si>
  <si>
    <t>MethodEmpty</t>
  </si>
  <si>
    <t>Das Feld "Operationsverfahren" ist leer.</t>
  </si>
  <si>
    <t>The data item "Surgical method" is missing.</t>
  </si>
  <si>
    <t>&lt;TreatmentIntent&gt;</t>
  </si>
  <si>
    <r>
      <t xml:space="preserve">Date of Diagnosis </t>
    </r>
    <r>
      <rPr>
        <b/>
        <sz val="8"/>
        <color rgb="FF0000FF"/>
        <rFont val="Arial"/>
        <family val="2"/>
      </rPr>
      <t>- PreMinus</t>
    </r>
    <r>
      <rPr>
        <sz val="8"/>
        <color rgb="FFFF0000"/>
        <rFont val="Arial"/>
        <family val="2"/>
      </rPr>
      <t xml:space="preserve"> </t>
    </r>
    <r>
      <rPr>
        <sz val="8"/>
        <rFont val="Calibri"/>
        <family val="2"/>
      </rPr>
      <t>≤</t>
    </r>
    <r>
      <rPr>
        <sz val="8"/>
        <rFont val="Arial"/>
        <family val="2"/>
      </rPr>
      <t xml:space="preserve"> Pre-therapeutic_Date Questionnaire ≤ Date of Diagnosis </t>
    </r>
    <r>
      <rPr>
        <b/>
        <sz val="8"/>
        <color rgb="FF0000FF"/>
        <rFont val="Arial"/>
        <family val="2"/>
      </rPr>
      <t>+ PrePlus</t>
    </r>
    <r>
      <rPr>
        <sz val="8"/>
        <rFont val="Arial"/>
        <family val="2"/>
      </rPr>
      <t xml:space="preserve">
</t>
    </r>
    <r>
      <rPr>
        <b/>
        <sz val="8"/>
        <color rgb="FFFF0000"/>
        <rFont val="Arial"/>
        <family val="2"/>
      </rPr>
      <t/>
    </r>
  </si>
  <si>
    <r>
      <t xml:space="preserve">Surgery_Date </t>
    </r>
    <r>
      <rPr>
        <b/>
        <sz val="8"/>
        <color rgb="FF0000FF"/>
        <rFont val="Arial"/>
        <family val="2"/>
      </rPr>
      <t>- PreMinus</t>
    </r>
    <r>
      <rPr>
        <sz val="8"/>
        <rFont val="Arial"/>
        <family val="2"/>
      </rPr>
      <t xml:space="preserve"> ≤ Pre-therapeutic_Date Questionnaire ≤ Surgery_Date</t>
    </r>
    <r>
      <rPr>
        <b/>
        <sz val="8"/>
        <color rgb="FFFF0000"/>
        <rFont val="Arial"/>
        <family val="2"/>
      </rPr>
      <t/>
    </r>
  </si>
  <si>
    <r>
      <t xml:space="preserve">Radiotherapy_Initiation </t>
    </r>
    <r>
      <rPr>
        <b/>
        <sz val="8"/>
        <color rgb="FF0000FF"/>
        <rFont val="Arial"/>
        <family val="2"/>
      </rPr>
      <t>- PreMinus</t>
    </r>
    <r>
      <rPr>
        <sz val="8"/>
        <rFont val="Arial"/>
        <family val="2"/>
      </rPr>
      <t xml:space="preserve"> ≤ Pre-therapeutic_Date Questionnaire ≤ Radiotherapy_Initiation</t>
    </r>
    <r>
      <rPr>
        <b/>
        <sz val="8"/>
        <color rgb="FFFF0000"/>
        <rFont val="Arial"/>
        <family val="2"/>
      </rPr>
      <t/>
    </r>
  </si>
  <si>
    <r>
      <t xml:space="preserve">Treatment_Initiation </t>
    </r>
    <r>
      <rPr>
        <b/>
        <sz val="8"/>
        <color rgb="FF0000FF"/>
        <rFont val="Arial"/>
        <family val="2"/>
      </rPr>
      <t>- PreMinus</t>
    </r>
    <r>
      <rPr>
        <sz val="8"/>
        <rFont val="Arial"/>
        <family val="2"/>
      </rPr>
      <t xml:space="preserve"> ≤ Pre-therapeutic_Date Questionnaire ≤ Treatment_Initiation</t>
    </r>
    <r>
      <rPr>
        <b/>
        <sz val="8"/>
        <color rgb="FFFF0000"/>
        <rFont val="Arial"/>
        <family val="2"/>
      </rPr>
      <t xml:space="preserve">
</t>
    </r>
  </si>
  <si>
    <r>
      <t xml:space="preserve">Punch biopsy pathology report
</t>
    </r>
    <r>
      <rPr>
        <sz val="11"/>
        <color theme="0" tint="-0.499984740745262"/>
        <rFont val="Arial"/>
        <family val="2"/>
      </rPr>
      <t>Befundbericht Stanzbiopsie</t>
    </r>
  </si>
  <si>
    <t>Endung</t>
  </si>
  <si>
    <t>LC_LRisk</t>
  </si>
  <si>
    <t>LC_Mrisk</t>
  </si>
  <si>
    <t>LC_Hrisk</t>
  </si>
  <si>
    <t>LA</t>
  </si>
  <si>
    <t>AD_M1</t>
  </si>
  <si>
    <t>AD_N1M0</t>
  </si>
  <si>
    <t>ND</t>
  </si>
  <si>
    <t>OLT</t>
  </si>
  <si>
    <t>SYS</t>
  </si>
  <si>
    <t>OT</t>
  </si>
  <si>
    <t>P_AS_LC_LRisk</t>
  </si>
  <si>
    <t>P_AS_LC_MRisk</t>
  </si>
  <si>
    <t>P_AS_LC_HRisk</t>
  </si>
  <si>
    <t>P_AS_LA</t>
  </si>
  <si>
    <t>P_AS_AD_N1M0</t>
  </si>
  <si>
    <t>P_AS_AD_M1</t>
  </si>
  <si>
    <t>P_AS_ND</t>
  </si>
  <si>
    <t>P_WS_ND</t>
  </si>
  <si>
    <t>P_RPE_ND</t>
  </si>
  <si>
    <t>P_RZE_ND</t>
  </si>
  <si>
    <t>P_IF_ND</t>
  </si>
  <si>
    <t>P_P_ND</t>
  </si>
  <si>
    <t>P_LDR_ND</t>
  </si>
  <si>
    <t>P_HDR_ND</t>
  </si>
  <si>
    <t>P_OLT_ND</t>
  </si>
  <si>
    <t>P_SYS_ND</t>
  </si>
  <si>
    <t>P_OT_ND</t>
  </si>
  <si>
    <t>P_WS_AD_M1</t>
  </si>
  <si>
    <t>P_RPE_AD_M1</t>
  </si>
  <si>
    <t>P_WS_AD_N1M0</t>
  </si>
  <si>
    <t>P_WS_LA</t>
  </si>
  <si>
    <t>P_WS_LC_HRisk</t>
  </si>
  <si>
    <t>P_WS_LC_MRisk</t>
  </si>
  <si>
    <t>P_WS_LC_LRisk</t>
  </si>
  <si>
    <t>P_RPE_AD_N1M0</t>
  </si>
  <si>
    <t>P_RPE_LA</t>
  </si>
  <si>
    <t>P_RPE_LC_HRisk</t>
  </si>
  <si>
    <t>P_RPE_LC_MRisk</t>
  </si>
  <si>
    <t>P_RPE_LC_LRisk</t>
  </si>
  <si>
    <t>P_RZE_AD_M1</t>
  </si>
  <si>
    <t>P_RZE_AD_N1M0</t>
  </si>
  <si>
    <t>P_RZE_LA</t>
  </si>
  <si>
    <t>P_RZE_LC_HRisk</t>
  </si>
  <si>
    <t>P_RZE_LC_MRisk</t>
  </si>
  <si>
    <t>P_RZE_LC_LRisk</t>
  </si>
  <si>
    <t>P_IF_AD_M1</t>
  </si>
  <si>
    <t>P_IF_AD_N1M0</t>
  </si>
  <si>
    <t>P_IF_LA</t>
  </si>
  <si>
    <t>P_IF_LC_HRisk</t>
  </si>
  <si>
    <t>P_IF_LC_MRisk</t>
  </si>
  <si>
    <t>P_IF_LC_LRisk</t>
  </si>
  <si>
    <t>P_P_LC_LRisk</t>
  </si>
  <si>
    <t>P_P_LC_MRisk</t>
  </si>
  <si>
    <t>P_P_LC_HRisk</t>
  </si>
  <si>
    <t>P_P_LA</t>
  </si>
  <si>
    <t>P_P_AD_N1M0</t>
  </si>
  <si>
    <t>P_P_AD_M1</t>
  </si>
  <si>
    <t>P_LDR_LC_LRisk</t>
  </si>
  <si>
    <t>P_LDR_LC_MRisk</t>
  </si>
  <si>
    <t>P_LDR_LC_HRisk</t>
  </si>
  <si>
    <t>P_LDR_LA</t>
  </si>
  <si>
    <t>P_LDR_AD_N1M0</t>
  </si>
  <si>
    <t>P_LDR_AD_M1</t>
  </si>
  <si>
    <t>P_HDR_AD_M1</t>
  </si>
  <si>
    <t>P_HDR_AD_N1M0</t>
  </si>
  <si>
    <t>P_HDR_LA</t>
  </si>
  <si>
    <t>P_HDR_LC_HRisk</t>
  </si>
  <si>
    <t>P_HDR_LC_MRisk</t>
  </si>
  <si>
    <t>P_HDR_LC_LRisk</t>
  </si>
  <si>
    <t>P_OLT_AD_M1</t>
  </si>
  <si>
    <t>P_OLT_AD_N1M0</t>
  </si>
  <si>
    <t>P_OLT_LA</t>
  </si>
  <si>
    <t>P_OLT_LC_HRisk</t>
  </si>
  <si>
    <t>P_OLT_LC_MRisk</t>
  </si>
  <si>
    <t>P_OLT_LC_LRisk</t>
  </si>
  <si>
    <t>P_SYS_AD_M1</t>
  </si>
  <si>
    <t>P_SYS_AD_N1M0</t>
  </si>
  <si>
    <t>P_SYS_LA</t>
  </si>
  <si>
    <t>P_SYS_LC_HRisk</t>
  </si>
  <si>
    <t>P_SYS_LC_MRisk</t>
  </si>
  <si>
    <t>P_SYS_LC_LRisk</t>
  </si>
  <si>
    <t>P_OT_LC_LRisk</t>
  </si>
  <si>
    <t>P_OT_LC_MRisk</t>
  </si>
  <si>
    <t>P_OT_LC_HRisk</t>
  </si>
  <si>
    <t>P_OT_LA</t>
  </si>
  <si>
    <t>P_OT_AD_N1M0</t>
  </si>
  <si>
    <t>P_OT_AD_M1</t>
  </si>
  <si>
    <t>When there are only the information from the TuDok XML, then export only those informations</t>
  </si>
  <si>
    <r>
      <t xml:space="preserve">OncoBox Prostate
</t>
    </r>
    <r>
      <rPr>
        <b/>
        <sz val="11"/>
        <color indexed="8"/>
        <rFont val="Arial"/>
        <family val="2"/>
      </rPr>
      <t xml:space="preserve">Export Movember
</t>
    </r>
    <r>
      <rPr>
        <b/>
        <sz val="11"/>
        <color theme="0" tint="-0.499984740745262"/>
        <rFont val="Arial"/>
        <family val="2"/>
      </rPr>
      <t>(Export Movember)</t>
    </r>
  </si>
  <si>
    <t>When there are only the information from the PCO XML, then export nothing.</t>
  </si>
  <si>
    <t>calculate the basic data for every quarter since the begin date according to the algorithem on the sheet "basic data"</t>
  </si>
  <si>
    <t>export the basic data for every quarter</t>
  </si>
  <si>
    <t>name the fields in the export according to the following table</t>
  </si>
  <si>
    <t>export these numbers</t>
  </si>
  <si>
    <t>When a patient has two cases and only one case is a study case, then export only the study case (without the second case).</t>
  </si>
  <si>
    <t>Export the data of all study cases in the xml file</t>
  </si>
  <si>
    <t>the field "date patient introduced in center" specify to which quarter the cases belongs</t>
  </si>
  <si>
    <t>Calculate the minimum, 5%-quantil, 25%-quantil, median, 75%-quantil, 95%-quantil, maximum and mean of the age</t>
  </si>
  <si>
    <t xml:space="preserve">Take all no study cases </t>
  </si>
  <si>
    <t>Calculate the age for all no study cases</t>
  </si>
  <si>
    <t>aggregated data - basic data (no study cases)</t>
  </si>
  <si>
    <t>aggregated data - age (no study cases)</t>
  </si>
  <si>
    <t>all data (study cases)</t>
  </si>
  <si>
    <t>1.) begin date for the export</t>
  </si>
  <si>
    <t>2.) study case</t>
  </si>
  <si>
    <t>3.) no study case</t>
  </si>
  <si>
    <t>4.) export</t>
  </si>
  <si>
    <r>
      <rPr>
        <sz val="8"/>
        <color indexed="8"/>
        <rFont val="Calibri"/>
        <family val="2"/>
      </rPr>
      <t>≥</t>
    </r>
    <r>
      <rPr>
        <sz val="8"/>
        <color indexed="8"/>
        <rFont val="Arial"/>
        <family val="2"/>
      </rPr>
      <t xml:space="preserve"> begin date</t>
    </r>
  </si>
  <si>
    <t xml:space="preserve">Bei der Bestrahlung von Knochenmetastasen, soll in diesem Feld ein "U" für sonstiges geschickt werden. </t>
  </si>
  <si>
    <r>
      <rPr>
        <u/>
        <sz val="8"/>
        <color indexed="8"/>
        <rFont val="Arial"/>
        <family val="2"/>
      </rPr>
      <t>First date</t>
    </r>
    <r>
      <rPr>
        <sz val="8"/>
        <color indexed="8"/>
        <rFont val="Arial"/>
        <family val="2"/>
      </rPr>
      <t xml:space="preserve"> of all study cases where consent = Y</t>
    </r>
    <r>
      <rPr>
        <sz val="8"/>
        <color rgb="FFFF0000"/>
        <rFont val="Arial"/>
        <family val="2"/>
      </rPr>
      <t xml:space="preserve"> and date ≥ 01.07.2016</t>
    </r>
  </si>
  <si>
    <t>Age18</t>
  </si>
  <si>
    <t>Age19</t>
  </si>
  <si>
    <t>Age20</t>
  </si>
  <si>
    <t>Age21</t>
  </si>
  <si>
    <t>…</t>
  </si>
  <si>
    <t>Age110</t>
  </si>
  <si>
    <r>
      <t xml:space="preserve">Basic Information
</t>
    </r>
    <r>
      <rPr>
        <b/>
        <strike/>
        <sz val="8"/>
        <rFont val="Arial"/>
        <family val="2"/>
      </rPr>
      <t>Date of birth</t>
    </r>
  </si>
  <si>
    <r>
      <t xml:space="preserve">Case
Diagnosis
</t>
    </r>
    <r>
      <rPr>
        <b/>
        <strike/>
        <sz val="8"/>
        <color theme="1"/>
        <rFont val="Arial"/>
        <family val="2"/>
      </rPr>
      <t>Date of Diagnosis</t>
    </r>
    <r>
      <rPr>
        <strike/>
        <sz val="8"/>
        <color theme="1"/>
        <rFont val="Arial"/>
        <family val="2"/>
      </rPr>
      <t xml:space="preserve">
</t>
    </r>
  </si>
  <si>
    <t>Kennzahlen I ICHOM</t>
  </si>
  <si>
    <t>Basisdaten | Kennzahlen I ICHOM</t>
  </si>
  <si>
    <t>pre = pre-therapeutic
post = post-operative
G = general board, independent of therapy</t>
  </si>
  <si>
    <r>
      <t xml:space="preserve">I) Only numerator an no Target
</t>
    </r>
    <r>
      <rPr>
        <sz val="9"/>
        <color theme="0" tint="-0.499984740745262"/>
        <rFont val="Arial"/>
        <family val="2"/>
      </rPr>
      <t>(I) Nur Zähler ohne Sollvorgabe)</t>
    </r>
  </si>
  <si>
    <r>
      <t xml:space="preserve">J) Plausibility limits with &lt;
</t>
    </r>
    <r>
      <rPr>
        <sz val="9"/>
        <color theme="0" tint="-0.499984740745262"/>
        <rFont val="Arial"/>
        <family val="2"/>
      </rPr>
      <t>(J) Plausibilitätsgrenze mit &lt;)</t>
    </r>
  </si>
  <si>
    <r>
      <rPr>
        <sz val="9"/>
        <color rgb="FF7030A0"/>
        <rFont val="Arial"/>
        <family val="2"/>
      </rPr>
      <t>%</t>
    </r>
    <r>
      <rPr>
        <sz val="8"/>
        <rFont val="Arial"/>
        <family val="2"/>
      </rPr>
      <t xml:space="preserve"> ≥ plausibility limit </t>
    </r>
  </si>
  <si>
    <r>
      <rPr>
        <sz val="9"/>
        <color rgb="FF7030A0"/>
        <rFont val="Arial"/>
        <family val="2"/>
      </rPr>
      <t>%</t>
    </r>
    <r>
      <rPr>
        <sz val="8"/>
        <color theme="1"/>
        <rFont val="Arial"/>
        <family val="2"/>
      </rPr>
      <t xml:space="preserve"> &lt; plausibility limit</t>
    </r>
  </si>
  <si>
    <r>
      <t xml:space="preserve">Population indicator 22
</t>
    </r>
    <r>
      <rPr>
        <sz val="9"/>
        <color theme="4" tint="-0.499984740745262"/>
        <rFont val="Arial"/>
        <family val="2"/>
      </rPr>
      <t>(Nenner Nr. 22)</t>
    </r>
  </si>
  <si>
    <t>KB-22</t>
  </si>
  <si>
    <r>
      <t>StudyStart =</t>
    </r>
    <r>
      <rPr>
        <b/>
        <sz val="11"/>
        <color rgb="FF0000FF"/>
        <rFont val="Arial"/>
        <family val="2"/>
      </rPr>
      <t/>
    </r>
  </si>
  <si>
    <t>Take all cases with</t>
  </si>
  <si>
    <t>max (01.07.2016 ; first date introduced)</t>
  </si>
  <si>
    <t>Take all cases in J24</t>
  </si>
  <si>
    <t>Calculate the cut-off date like in cell I14 on the sheet "Profil"</t>
  </si>
  <si>
    <t>(J30 / J24) * 100 (in %)</t>
  </si>
  <si>
    <t>(O30 / O24) * 100 (in %)</t>
  </si>
  <si>
    <t>(AA30 / AA24) * 100 (in %)</t>
  </si>
  <si>
    <t>First date introduced = min (Date patient introduced in center)</t>
  </si>
  <si>
    <t>= StudyStart</t>
  </si>
  <si>
    <t>Display ID of first Study Patient:</t>
  </si>
  <si>
    <r>
      <t xml:space="preserve">OncoBox Prostate
</t>
    </r>
    <r>
      <rPr>
        <b/>
        <sz val="11"/>
        <color indexed="8"/>
        <rFont val="Arial"/>
        <family val="2"/>
      </rPr>
      <t xml:space="preserve">General overview export
</t>
    </r>
    <r>
      <rPr>
        <b/>
        <sz val="11"/>
        <color theme="0" tint="-0.499984740745262"/>
        <rFont val="Arial"/>
        <family val="2"/>
      </rPr>
      <t>(Gesamtbetrachtung Export)</t>
    </r>
  </si>
  <si>
    <t>Quartale 2016</t>
  </si>
  <si>
    <t>Quartale 2017</t>
  </si>
  <si>
    <t>Quartale 2018</t>
  </si>
  <si>
    <t>Quartale 2019</t>
  </si>
  <si>
    <t>3.</t>
  </si>
  <si>
    <t>4.</t>
  </si>
  <si>
    <t>Total</t>
  </si>
  <si>
    <t>1.</t>
  </si>
  <si>
    <t>2.</t>
  </si>
  <si>
    <t>See calculation on sheet "General overview" row 20</t>
  </si>
  <si>
    <t>≥ StudyStart 
&amp;&amp; 
This date must be in the quarter</t>
  </si>
  <si>
    <t>L - AB</t>
  </si>
  <si>
    <t>See calculation on sheet "General overview" row 21</t>
  </si>
  <si>
    <t>See calculation on sheet "General overview" row 22</t>
  </si>
  <si>
    <t>See calculation on sheet "General overview" row 23</t>
  </si>
  <si>
    <t>See calculation on sheet "General overview" row 24</t>
  </si>
  <si>
    <t xml:space="preserve">≥ StudyStart 
</t>
  </si>
  <si>
    <t>Export all patients with:</t>
  </si>
  <si>
    <t>When there is a possible assignment (category f, sheet "Validation") then export both Tudok and PCO-Data, when the assignment is impossible (category e, sheet "Validation") then export only the TuDok Data</t>
  </si>
  <si>
    <t>General overview - Export</t>
  </si>
  <si>
    <t>Die Angabe ob der Resektionsrand fokal oder multifokal tumorbefallen ist fehlt.</t>
  </si>
  <si>
    <r>
      <t xml:space="preserve">Case
Diagnosis
</t>
    </r>
    <r>
      <rPr>
        <b/>
        <sz val="8"/>
        <rFont val="Arial"/>
        <family val="2"/>
      </rPr>
      <t>Date of Diagnosis</t>
    </r>
  </si>
  <si>
    <r>
      <rPr>
        <sz val="8"/>
        <color rgb="FFFF0000"/>
        <rFont val="Arial"/>
        <family val="2"/>
      </rPr>
      <t xml:space="preserve">≥ cut-off date </t>
    </r>
    <r>
      <rPr>
        <sz val="8"/>
        <color rgb="FF7030A0"/>
        <rFont val="Arial"/>
        <family val="2"/>
      </rPr>
      <t>+ 365</t>
    </r>
    <r>
      <rPr>
        <sz val="8"/>
        <color rgb="FFFF0000"/>
        <rFont val="Arial"/>
        <family val="2"/>
      </rPr>
      <t xml:space="preserve"> </t>
    </r>
    <r>
      <rPr>
        <b/>
        <sz val="8"/>
        <color rgb="FFFF0000"/>
        <rFont val="Arial"/>
        <family val="2"/>
      </rPr>
      <t>-</t>
    </r>
    <r>
      <rPr>
        <sz val="8"/>
        <color rgb="FFFF0000"/>
        <rFont val="Arial"/>
        <family val="2"/>
      </rPr>
      <t xml:space="preserve"> </t>
    </r>
    <r>
      <rPr>
        <b/>
        <sz val="8"/>
        <color rgb="FF0000FF"/>
        <rFont val="Arial"/>
        <family val="2"/>
      </rPr>
      <t xml:space="preserve">PostMinus
&amp;&amp;
</t>
    </r>
    <r>
      <rPr>
        <sz val="8"/>
        <color rgb="FFFF0000"/>
        <rFont val="Calibri"/>
        <family val="2"/>
      </rPr>
      <t>≤</t>
    </r>
    <r>
      <rPr>
        <sz val="8"/>
        <color rgb="FFFF0000"/>
        <rFont val="Arial"/>
        <family val="2"/>
      </rPr>
      <t xml:space="preserve"> cut-off date </t>
    </r>
    <r>
      <rPr>
        <sz val="8"/>
        <color rgb="FF7030A0"/>
        <rFont val="Arial"/>
        <family val="2"/>
      </rPr>
      <t>+ 365</t>
    </r>
    <r>
      <rPr>
        <sz val="8"/>
        <color rgb="FFFF0000"/>
        <rFont val="Arial"/>
        <family val="2"/>
      </rPr>
      <t xml:space="preserve"> </t>
    </r>
    <r>
      <rPr>
        <b/>
        <sz val="8"/>
        <color rgb="FFFF0000"/>
        <rFont val="Arial"/>
        <family val="2"/>
      </rPr>
      <t xml:space="preserve">+ </t>
    </r>
    <r>
      <rPr>
        <b/>
        <sz val="8"/>
        <color rgb="FF0000FF"/>
        <rFont val="Arial"/>
        <family val="2"/>
      </rPr>
      <t>PostPlus</t>
    </r>
  </si>
  <si>
    <r>
      <rPr>
        <sz val="9"/>
        <rFont val="Arial"/>
        <family val="2"/>
      </rPr>
      <t>PSA relapse</t>
    </r>
    <r>
      <rPr>
        <sz val="9"/>
        <color theme="1"/>
        <rFont val="Arial"/>
        <family val="2"/>
      </rPr>
      <t xml:space="preserve">
</t>
    </r>
    <r>
      <rPr>
        <sz val="9"/>
        <color theme="0" tint="-0.499984740745262"/>
        <rFont val="Arial"/>
        <family val="2"/>
      </rPr>
      <t>(Bisphosphonat- oder Denosumab-Therapie)</t>
    </r>
  </si>
  <si>
    <r>
      <rPr>
        <sz val="9"/>
        <rFont val="Arial"/>
        <family val="2"/>
      </rPr>
      <t>recommendation of dental examination</t>
    </r>
    <r>
      <rPr>
        <sz val="9"/>
        <color theme="0" tint="-0.499984740745262"/>
        <rFont val="Arial"/>
        <family val="2"/>
      </rPr>
      <t xml:space="preserve">
(Empfehlung zahnärztliche Untersuchung)</t>
    </r>
  </si>
  <si>
    <t xml:space="preserve">Kann ein inzidentelles Prostata-Ca nach TURP als Primärfall gezählt werden, wenn es nach dem Eingriff in der Tumorkonferenz besprochen wird? 
Can the incidental finding of a prostate carcinoma after TURP be counted as a primary case, if the case was presented in the tumour conference after the intervention?
</t>
  </si>
  <si>
    <t xml:space="preserve">Ja, jedoch ist die alleinige Vorstellung in der prätherapeutischen Konferenz nicht ausreichend. 
Es muss mindestens eine Therapie und/oder Überwachungsstrategie durchgeführt werden, damit 
der Patient als Primärfall gezählt werden kann.
Yes, but presentation of the case in the pretherapeutic tumour conference alone is not sufficient. At least one therapeutic and/or surveillance strategy must be implemented for the patient to count as a primary case. 
</t>
  </si>
  <si>
    <t xml:space="preserve">Postoperativ verstorbene Pat werden für den Nenner gezählt. Wie gehen wir für den Zähler vor?
Patients that die postoperatively count for the denominator. What are the regulations for the numerator?
</t>
  </si>
  <si>
    <t xml:space="preserve">Besprechung der Fälle in der MM. Die Fälle werden im Zähler nicht gezählt. Bei Unterschreitung 
der Sollvorgabe soll eine Begründung im Kennzahlenbogen erfolgen.
Case discussion in the morbidity/mortality conference. These cases do not count for the numerator. If the target is not met, an explanation shall be provided in the indicator sheet </t>
  </si>
  <si>
    <t xml:space="preserve">Wurde der Patient hinsichtlich eines Lokalrezidives nicht untersucht, da kein akuter Verdacht vorliegt, so soll hier ein N eingetragen werden. </t>
  </si>
  <si>
    <r>
      <t xml:space="preserve">post-therapeutic questionnaire 
</t>
    </r>
    <r>
      <rPr>
        <b/>
        <sz val="9"/>
        <color theme="0" tint="-0.499984740745262"/>
        <rFont val="Arial"/>
        <family val="2"/>
      </rPr>
      <t>(Falldatensätze mit prä- und posttherapeutischem Fragebogen nach 1 Jahr)</t>
    </r>
  </si>
  <si>
    <r>
      <t xml:space="preserve">post-therapeutic participation rate
</t>
    </r>
    <r>
      <rPr>
        <b/>
        <sz val="9"/>
        <color theme="0" tint="-0.499984740745262"/>
        <rFont val="Arial"/>
        <family val="2"/>
      </rPr>
      <t>(Teilnahmequote posttherapeutisch)</t>
    </r>
  </si>
  <si>
    <t>days</t>
  </si>
  <si>
    <r>
      <t xml:space="preserve">Post-therapeutic Questionnaire
</t>
    </r>
    <r>
      <rPr>
        <b/>
        <sz val="8"/>
        <rFont val="Arial"/>
        <family val="2"/>
      </rPr>
      <t>Date Questionnaire</t>
    </r>
  </si>
  <si>
    <t>PreMinus =</t>
  </si>
  <si>
    <r>
      <rPr>
        <sz val="8"/>
        <color rgb="FF7030A0"/>
        <rFont val="Arial"/>
        <family val="2"/>
      </rPr>
      <t xml:space="preserve">≥ StudyStart </t>
    </r>
    <r>
      <rPr>
        <sz val="8"/>
        <color rgb="FFFF0000"/>
        <rFont val="Arial"/>
        <family val="2"/>
      </rPr>
      <t xml:space="preserve">
&amp;&amp; </t>
    </r>
    <r>
      <rPr>
        <sz val="8"/>
        <rFont val="Arial"/>
        <family val="2"/>
      </rPr>
      <t xml:space="preserve">
</t>
    </r>
    <r>
      <rPr>
        <sz val="8"/>
        <color rgb="FFFF0000"/>
        <rFont val="Arial"/>
        <family val="2"/>
      </rPr>
      <t>(indicator year)</t>
    </r>
    <r>
      <rPr>
        <sz val="8"/>
        <rFont val="Arial"/>
        <family val="2"/>
      </rPr>
      <t>-mm-dd</t>
    </r>
    <r>
      <rPr>
        <sz val="8"/>
        <color rgb="FFFF0000"/>
        <rFont val="Arial"/>
        <family val="2"/>
      </rPr>
      <t xml:space="preserve"> </t>
    </r>
    <r>
      <rPr>
        <sz val="8"/>
        <color rgb="FFFF0000"/>
        <rFont val="Calibri"/>
        <family val="2"/>
      </rPr>
      <t/>
    </r>
  </si>
  <si>
    <r>
      <rPr>
        <sz val="8"/>
        <color rgb="FF7030A0"/>
        <rFont val="Arial"/>
        <family val="2"/>
      </rPr>
      <t xml:space="preserve">≥ StudyStart </t>
    </r>
    <r>
      <rPr>
        <sz val="8"/>
        <color rgb="FFFF0000"/>
        <rFont val="Arial"/>
        <family val="2"/>
      </rPr>
      <t xml:space="preserve">
&amp;&amp;</t>
    </r>
    <r>
      <rPr>
        <sz val="8"/>
        <color rgb="FFFF0000"/>
        <rFont val="Calibri"/>
        <family val="2"/>
      </rPr>
      <t xml:space="preserve">
≤</t>
    </r>
    <r>
      <rPr>
        <sz val="8"/>
        <color rgb="FFFF0000"/>
        <rFont val="Arial"/>
        <family val="2"/>
      </rPr>
      <t xml:space="preserve"> (indicator year-1)</t>
    </r>
    <r>
      <rPr>
        <sz val="8"/>
        <rFont val="Arial"/>
        <family val="2"/>
      </rPr>
      <t xml:space="preserve">-12-31 
&amp;&amp; 
</t>
    </r>
    <r>
      <rPr>
        <sz val="8"/>
        <color rgb="FFFF0000"/>
        <rFont val="Calibri"/>
        <family val="2"/>
      </rPr>
      <t>≥</t>
    </r>
    <r>
      <rPr>
        <sz val="8"/>
        <color rgb="FFFF0000"/>
        <rFont val="Arial"/>
        <family val="2"/>
      </rPr>
      <t xml:space="preserve"> (indicator year-6)</t>
    </r>
    <r>
      <rPr>
        <sz val="8"/>
        <rFont val="Arial"/>
        <family val="2"/>
      </rPr>
      <t xml:space="preserve">-01-01 </t>
    </r>
  </si>
  <si>
    <r>
      <t xml:space="preserve">Row 30
</t>
    </r>
    <r>
      <rPr>
        <b/>
        <sz val="10"/>
        <color theme="0" tint="-0.499984740745262"/>
        <rFont val="Arial"/>
        <family val="2"/>
      </rPr>
      <t>(Zeile 30)</t>
    </r>
  </si>
  <si>
    <t>Auskunft des Pathologen zum R-Status des Primärtumors nach allen OPs, d.h., dass nach einer Revisions-OP der dann erreichte R0-Status gemeldet wird und nicht der R1-Status nach der ersten OP, der die Revision notwendig machte. Die Aussage R2 kann auch durch den Operateur selbst getroffen werden. 
Unterscheidung H6/H7 vgl. TNM - Klassifikation maligner Tumor, 8. Auflage, 2017, S. 15</t>
  </si>
  <si>
    <t xml:space="preserve">pT = Ausbreitung des Primärtumors
Erfordert die Resektion des Primärtumors oder Biopsien, die zur Bestimmung der höchsten pT-Kategorie adäquat sind.
Erläuterungen Ausprägungen siehe TNM - Klassifikation maligner Tumor, 8. Auflage, 2017, S. 245-246
</t>
  </si>
  <si>
    <t xml:space="preserve">pN = Ausbreitung der regionären Lymphknoten
Erfordert die Entfernung der Lymphknoten in einem Ausmaß, dass die Aussage über das Fehlen regionärer Lymphknotenmetastasen (pN0) verlässlich macht und andererseits zur Bestimmung der höchsten T-Kategorie ausreicht)
Erläuterungen Ausprägungen siehe TNM - Klassifikation maligner Tumor, 8. Auflage, 2017, S. 245-246
"N+" ist in der  "TNM Klassifikation maligner Tumoren 8. Auflage" nicht vorgesehen, wurde aber in den Zentren mitunter dokumentiert (und wird deshalb hier zugelassen). In der Plausibilitätsprüfung werden jedoch alle Fälle mit "N+"-Meldung herausgefiltert ab Patienten mit Erstdiagnose  01.01.2011.
</t>
  </si>
  <si>
    <r>
      <t xml:space="preserve">A record of the number of R1 resections among pT2 c/pN0 or Nx M0
</t>
    </r>
    <r>
      <rPr>
        <sz val="11"/>
        <color theme="0" tint="-0.499984740745262"/>
        <rFont val="Arial"/>
        <family val="2"/>
      </rPr>
      <t>Erfassung der R1 Resektionen bei pT2 c/pN0 oder Nx M0</t>
    </r>
  </si>
  <si>
    <r>
      <t xml:space="preserve">Dental examination before initiation of  treatment with biphosphonates or Denosumab
</t>
    </r>
    <r>
      <rPr>
        <sz val="11"/>
        <color theme="0" tint="-0.499984740745262"/>
        <rFont val="Arial"/>
        <family val="2"/>
      </rPr>
      <t>Zahnärztlicher Untersuchung vor Beginn der Bisphosphonat oder Denosumab-Therapie</t>
    </r>
  </si>
  <si>
    <t>FUBioPSA</t>
  </si>
  <si>
    <t>Der PSA-Wert fehlt.</t>
  </si>
  <si>
    <t>at least one NI | IV case</t>
  </si>
  <si>
    <t>export for this patient only cases with:</t>
  </si>
  <si>
    <t xml:space="preserve">P | HDR | LDR
</t>
  </si>
  <si>
    <t xml:space="preserve">D </t>
  </si>
  <si>
    <t>At least one</t>
  </si>
  <si>
    <t xml:space="preserve">WS | AS | OLT | HIFU | CRYO | HYPER 
</t>
  </si>
  <si>
    <t>Change the following fields:</t>
  </si>
  <si>
    <t>yyyy-07-01</t>
  </si>
  <si>
    <t>at least one case in category f) in general overview (sheet "Validation")</t>
  </si>
  <si>
    <r>
      <t xml:space="preserve">Export Study Cases XML "Monash"
</t>
    </r>
    <r>
      <rPr>
        <b/>
        <sz val="10"/>
        <color theme="0" tint="-0.499984740745262"/>
        <rFont val="Arial"/>
        <family val="2"/>
      </rPr>
      <t>(Export Studienfälle XML "Monash")</t>
    </r>
  </si>
  <si>
    <r>
      <t xml:space="preserve">New Export "XML-Studycases export"
</t>
    </r>
    <r>
      <rPr>
        <b/>
        <sz val="10"/>
        <color theme="0" tint="-0.499984740745262"/>
        <rFont val="Arial"/>
        <family val="2"/>
      </rPr>
      <t>(Neuer Export "XML-Studienpatientenexport")</t>
    </r>
  </si>
  <si>
    <t>&gt;0</t>
  </si>
  <si>
    <r>
      <t xml:space="preserve">N1 | N+ | </t>
    </r>
    <r>
      <rPr>
        <sz val="8"/>
        <color rgb="FFFF0000"/>
        <rFont val="Arial"/>
        <family val="2"/>
      </rPr>
      <t>N1mi</t>
    </r>
  </si>
  <si>
    <r>
      <t xml:space="preserve">N0 | N1 | N+ | </t>
    </r>
    <r>
      <rPr>
        <sz val="8"/>
        <color rgb="FFFF0000"/>
        <rFont val="Arial"/>
        <family val="2"/>
      </rPr>
      <t xml:space="preserve">N1mi </t>
    </r>
    <r>
      <rPr>
        <sz val="8"/>
        <rFont val="Arial"/>
        <family val="2"/>
      </rPr>
      <t>| NX</t>
    </r>
  </si>
  <si>
    <t>Lymph node pathology report
Befundbericht Lymphknoten</t>
  </si>
  <si>
    <t>for NI | IV cases</t>
  </si>
  <si>
    <t>P | R</t>
  </si>
  <si>
    <t>case is in general overview not in row 11 (unusable case data)</t>
  </si>
  <si>
    <t>First patient is ID 1001, second is 1002 and so on</t>
  </si>
  <si>
    <t xml:space="preserve">use the same number as the Patient-ID </t>
  </si>
  <si>
    <t xml:space="preserve">use the same number as the Patient-ID with an additional number for the case (first case10011, second case 10012) </t>
  </si>
  <si>
    <t>at least one questionnaire with ID = 1 (pretherapeutic questionnaire) and one section IN (1,2,3,4,5,6,7,8)</t>
  </si>
  <si>
    <t>XXX (DEU, SWE, USA, …)</t>
  </si>
  <si>
    <t>CountryCode</t>
  </si>
  <si>
    <t>The data item "Patient country code" contains invalid characters (Country code ISO-3).</t>
  </si>
  <si>
    <t>Das Feld "Patienten Länderkennung" enthält unzulässige Zeichen (Länderkennung nach ISO-3).</t>
  </si>
  <si>
    <t>SurgeryRadio</t>
  </si>
  <si>
    <t>Eine definitive Strahlentherapie nach einer Operation ist unplausibel.</t>
  </si>
  <si>
    <t>A definitve radiotherapy following a surgery is implausible.</t>
  </si>
  <si>
    <t>Eine definitiveTherapie nach einer Operation ist unplausibel.</t>
  </si>
  <si>
    <t>A definitve therapy following a surgery is implausible.</t>
  </si>
  <si>
    <t>Surgery Treatment</t>
  </si>
  <si>
    <t>indicator year</t>
  </si>
  <si>
    <r>
      <t xml:space="preserve">5 years before </t>
    </r>
    <r>
      <rPr>
        <sz val="9"/>
        <color rgb="FF7030A0"/>
        <rFont val="Arial"/>
        <family val="2"/>
      </rPr>
      <t>indicator year</t>
    </r>
  </si>
  <si>
    <t>export only cases with local treatment</t>
  </si>
  <si>
    <t>all IV cases with:</t>
  </si>
  <si>
    <t>F | MF</t>
  </si>
  <si>
    <t>MarginFocalR0</t>
  </si>
  <si>
    <t>Unplausible Angabe das der Resektionsrand fokal oder multifokal tumorbefallen ist bei R0.</t>
  </si>
  <si>
    <t>Margin status focal is implausible for R0.</t>
  </si>
  <si>
    <t>R0 | RX | empty</t>
  </si>
  <si>
    <t>OngoingTreatWrong2</t>
  </si>
  <si>
    <t xml:space="preserve">Unplausible Angabe im Feld "Therapie anhaltend" bei abgeschlossener Therapie. </t>
  </si>
  <si>
    <t>Implausible vlaue in data item "Ongoing treatment" .</t>
  </si>
  <si>
    <r>
      <t xml:space="preserve">Case
Treatment
</t>
    </r>
    <r>
      <rPr>
        <b/>
        <sz val="8"/>
        <rFont val="Arial"/>
        <family val="2"/>
      </rPr>
      <t>Ongoing therapy</t>
    </r>
  </si>
  <si>
    <t xml:space="preserve">Unplausible Angabe im Feld "Therapie anhaltend" bei abgeschlossener Strahlentherapie. </t>
  </si>
  <si>
    <t>RadioOngoingWrong2</t>
  </si>
  <si>
    <t>&gt; number of biopsy cores taken</t>
  </si>
  <si>
    <t>CoresInvolvedGreater</t>
  </si>
  <si>
    <t xml:space="preserve">Die Anzahl befallener Stanzen kann nicht größer als die Anzahl  der entnommener Stanzen sein. </t>
  </si>
  <si>
    <t>The number of involved biopsy cores is greater than the number of taken cores.</t>
  </si>
  <si>
    <t>TotalDoseHigh</t>
  </si>
  <si>
    <t>&gt;99</t>
  </si>
  <si>
    <t>The data item "total dose of radiotherapy" is invalid.</t>
  </si>
  <si>
    <t>Das Diagnosedatum liegt nach dem Operationsdatum.</t>
  </si>
  <si>
    <t>DiagnosisSurgery</t>
  </si>
  <si>
    <t>Date Diagnosis &gt; Date Surgery</t>
  </si>
  <si>
    <t>The date of diagnosis is after the date of surgery.</t>
  </si>
  <si>
    <t>Date Initiation &gt; Date End</t>
  </si>
  <si>
    <t>RadioInitiationEnd</t>
  </si>
  <si>
    <t>Das Beginndatum der Strahlentherapie liegt nach dem Enddatum.</t>
  </si>
  <si>
    <t>The date of initiation radiotherapy is after the end date.</t>
  </si>
  <si>
    <t>Das Datum Diagnose Tumor liegt in der Zukunft.</t>
  </si>
  <si>
    <t>DateDiagnosisFuture</t>
  </si>
  <si>
    <t>The date of diagnosis is in the future.</t>
  </si>
  <si>
    <t>in the future</t>
  </si>
  <si>
    <r>
      <t>IF 
Radiotherapy_Initiation is NOT EMPTY
THEN
Pre-therapeutic_Date Questionnaire ≤  Radiotherapy_Initiation</t>
    </r>
    <r>
      <rPr>
        <b/>
        <sz val="8"/>
        <color rgb="FFFF0000"/>
        <rFont val="Arial"/>
        <family val="2"/>
      </rPr>
      <t/>
    </r>
  </si>
  <si>
    <t>export only IV cases where the pre-therapeutic questionnaire is before the beginning of the treamtent</t>
  </si>
  <si>
    <t>OR (ODER)</t>
  </si>
  <si>
    <r>
      <t xml:space="preserve">Basic Information
</t>
    </r>
    <r>
      <rPr>
        <b/>
        <sz val="8"/>
        <color rgb="FFFF0000"/>
        <rFont val="Arial"/>
        <family val="2"/>
      </rPr>
      <t>Patient-ID</t>
    </r>
  </si>
  <si>
    <r>
      <t xml:space="preserve">Basic Information
</t>
    </r>
    <r>
      <rPr>
        <b/>
        <sz val="8"/>
        <color rgb="FFFF0000"/>
        <rFont val="Arial"/>
        <family val="2"/>
      </rPr>
      <t>Patient zipcode</t>
    </r>
  </si>
  <si>
    <r>
      <t xml:space="preserve">Basic Information
</t>
    </r>
    <r>
      <rPr>
        <b/>
        <sz val="8"/>
        <color rgb="FFFF0000"/>
        <rFont val="Arial"/>
        <family val="2"/>
      </rPr>
      <t>Date of birth</t>
    </r>
  </si>
  <si>
    <r>
      <t xml:space="preserve">Case
Case Information
</t>
    </r>
    <r>
      <rPr>
        <b/>
        <sz val="8"/>
        <color rgb="FFFF0000"/>
        <rFont val="Arial"/>
        <family val="2"/>
      </rPr>
      <t>Case ID</t>
    </r>
  </si>
  <si>
    <r>
      <t xml:space="preserve">Patient
PCO-Info
</t>
    </r>
    <r>
      <rPr>
        <b/>
        <sz val="8"/>
        <color rgb="FFFF0000"/>
        <rFont val="Arial"/>
        <family val="2"/>
      </rPr>
      <t>OncoBox ID</t>
    </r>
  </si>
  <si>
    <r>
      <t xml:space="preserve">Patient
PCO-Info
</t>
    </r>
    <r>
      <rPr>
        <b/>
        <sz val="8"/>
        <color rgb="FFFF0000"/>
        <rFont val="Arial"/>
        <family val="2"/>
      </rPr>
      <t>Name</t>
    </r>
  </si>
  <si>
    <r>
      <rPr>
        <sz val="11"/>
        <color indexed="8"/>
        <rFont val="Arial"/>
        <family val="2"/>
      </rPr>
      <t xml:space="preserve">OncoBox Prostate </t>
    </r>
    <r>
      <rPr>
        <b/>
        <sz val="11"/>
        <color indexed="8"/>
        <rFont val="Arial"/>
        <family val="2"/>
      </rPr>
      <t xml:space="preserve">
Indicat</t>
    </r>
    <r>
      <rPr>
        <b/>
        <sz val="11"/>
        <rFont val="Arial"/>
        <family val="2"/>
      </rPr>
      <t>or 16</t>
    </r>
    <r>
      <rPr>
        <b/>
        <sz val="11"/>
        <color indexed="8"/>
        <rFont val="Arial"/>
        <family val="2"/>
      </rPr>
      <t xml:space="preserve"> Salvage radiotherapy in recurrent Pca
</t>
    </r>
    <r>
      <rPr>
        <b/>
        <sz val="11"/>
        <color theme="0" tint="-0.499984740745262"/>
        <rFont val="Arial"/>
        <family val="2"/>
      </rPr>
      <t>(Kennzahl Nr. 16 Salvage-Radiotherapie bei rezidiviertem Pca)</t>
    </r>
  </si>
  <si>
    <r>
      <rPr>
        <sz val="11"/>
        <color indexed="8"/>
        <rFont val="Arial"/>
        <family val="2"/>
      </rPr>
      <t xml:space="preserve">OncoBox Prostate </t>
    </r>
    <r>
      <rPr>
        <b/>
        <sz val="11"/>
        <color indexed="8"/>
        <rFont val="Arial"/>
        <family val="2"/>
      </rPr>
      <t xml:space="preserve">
</t>
    </r>
    <r>
      <rPr>
        <b/>
        <sz val="11"/>
        <rFont val="Arial"/>
        <family val="2"/>
      </rPr>
      <t>Indicator 17 Total radiation dose per time</t>
    </r>
    <r>
      <rPr>
        <b/>
        <sz val="11"/>
        <color indexed="8"/>
        <rFont val="Arial"/>
        <family val="2"/>
      </rPr>
      <t xml:space="preserve">
</t>
    </r>
    <r>
      <rPr>
        <b/>
        <sz val="11"/>
        <color theme="0" tint="-0.499984740745262"/>
        <rFont val="Arial"/>
        <family val="2"/>
      </rPr>
      <t>(Kennzahl Nr. 17 Strahlentherapiedosis pro Zeit)</t>
    </r>
  </si>
  <si>
    <t xml:space="preserve">Keine Verbindlichkeit im Auditjahr 2019
Kennzahl wird aktuell organübergreifend definiert. Eine verbindliche Darlegung der Kennzahl in dem Auditjahr 2019 ist unabhg. der geführten Diskussionen nicht vorgesehen. </t>
  </si>
  <si>
    <r>
      <rPr>
        <sz val="11"/>
        <color indexed="8"/>
        <rFont val="Arial"/>
        <family val="2"/>
      </rPr>
      <t xml:space="preserve">OncoBox Prostate </t>
    </r>
    <r>
      <rPr>
        <b/>
        <sz val="11"/>
        <color indexed="8"/>
        <rFont val="Arial"/>
        <family val="2"/>
      </rPr>
      <t xml:space="preserve">
Indicator 18</t>
    </r>
    <r>
      <rPr>
        <b/>
        <sz val="11"/>
        <rFont val="Arial"/>
        <family val="2"/>
      </rPr>
      <t xml:space="preserve"> p</t>
    </r>
    <r>
      <rPr>
        <b/>
        <sz val="11"/>
        <color indexed="8"/>
        <rFont val="Arial"/>
        <family val="2"/>
      </rPr>
      <t xml:space="preserve">ostoperative complications following radical prostatectomy
</t>
    </r>
    <r>
      <rPr>
        <b/>
        <sz val="11"/>
        <color theme="0" tint="-0.499984740745262"/>
        <rFont val="Arial"/>
        <family val="2"/>
      </rPr>
      <t>(Kennzahl N</t>
    </r>
    <r>
      <rPr>
        <b/>
        <sz val="11"/>
        <color theme="0" tint="-0.34998626667073579"/>
        <rFont val="Arial"/>
        <family val="2"/>
      </rPr>
      <t>r.</t>
    </r>
    <r>
      <rPr>
        <b/>
        <sz val="11"/>
        <color theme="0" tint="-0.499984740745262"/>
        <rFont val="Arial"/>
        <family val="2"/>
      </rPr>
      <t xml:space="preserve"> 18 Postoperative Komplikationen nach Radikaler Prostatektomie)</t>
    </r>
  </si>
  <si>
    <r>
      <rPr>
        <sz val="11"/>
        <color indexed="8"/>
        <rFont val="Arial"/>
        <family val="2"/>
      </rPr>
      <t xml:space="preserve">OncoBox Prostate </t>
    </r>
    <r>
      <rPr>
        <b/>
        <sz val="11"/>
        <color indexed="8"/>
        <rFont val="Arial"/>
        <family val="2"/>
      </rPr>
      <t xml:space="preserve">
Indicato</t>
    </r>
    <r>
      <rPr>
        <b/>
        <sz val="11"/>
        <rFont val="Arial"/>
        <family val="2"/>
      </rPr>
      <t>r 19</t>
    </r>
    <r>
      <rPr>
        <b/>
        <sz val="11"/>
        <color indexed="8"/>
        <rFont val="Arial"/>
        <family val="2"/>
      </rPr>
      <t xml:space="preserve"> Complications following radiotherapy
</t>
    </r>
    <r>
      <rPr>
        <b/>
        <sz val="11"/>
        <color theme="0" tint="-0.499984740745262"/>
        <rFont val="Arial"/>
        <family val="2"/>
      </rPr>
      <t>(Kennzahl Nr. 19 Komplikationen nach Strahlentherapie)</t>
    </r>
  </si>
  <si>
    <r>
      <t xml:space="preserve">Population indicator 19
</t>
    </r>
    <r>
      <rPr>
        <sz val="9"/>
        <color theme="4" tint="-0.499984740745262"/>
        <rFont val="Arial"/>
        <family val="2"/>
      </rPr>
      <t>(Nenner Nr. 19)</t>
    </r>
  </si>
  <si>
    <r>
      <rPr>
        <sz val="11"/>
        <color indexed="8"/>
        <rFont val="Arial"/>
        <family val="2"/>
      </rPr>
      <t>OncoBox Prostate</t>
    </r>
    <r>
      <rPr>
        <b/>
        <sz val="11"/>
        <color indexed="8"/>
        <rFont val="Arial"/>
        <family val="2"/>
      </rPr>
      <t xml:space="preserve"> 
</t>
    </r>
    <r>
      <rPr>
        <b/>
        <sz val="11"/>
        <rFont val="Arial"/>
        <family val="2"/>
      </rPr>
      <t>Indicator 20 Dental examination before initiation of  treatment with biphosphonates or Denosumab</t>
    </r>
    <r>
      <rPr>
        <b/>
        <sz val="11"/>
        <color indexed="8"/>
        <rFont val="Arial"/>
        <family val="2"/>
      </rPr>
      <t xml:space="preserve">
</t>
    </r>
    <r>
      <rPr>
        <b/>
        <sz val="11"/>
        <color theme="0" tint="-0.499984740745262"/>
        <rFont val="Arial"/>
        <family val="2"/>
      </rPr>
      <t>(Kennzahl Nr. 20 Zahnärztlicher Untersuchung vor Beginn der Bisphosphonat oder Denosumab-Therapie)</t>
    </r>
  </si>
  <si>
    <t>13 | 17</t>
  </si>
  <si>
    <r>
      <rPr>
        <sz val="9"/>
        <rFont val="Arial"/>
        <family val="2"/>
      </rPr>
      <t>Primary cases with PCa and treatment with
biphosphonates or Denosumab</t>
    </r>
    <r>
      <rPr>
        <sz val="9"/>
        <color indexed="8"/>
        <rFont val="Arial"/>
        <family val="2"/>
      </rPr>
      <t xml:space="preserve">
</t>
    </r>
    <r>
      <rPr>
        <sz val="9"/>
        <color theme="0" tint="-0.499984740745262"/>
        <rFont val="Arial"/>
        <family val="2"/>
      </rPr>
      <t>(Primärfälle mit Bisphosphonat- oder Denosumab-Therapie)</t>
    </r>
  </si>
  <si>
    <t>N0 | N1 | N+ | N1mi | NX</t>
  </si>
  <si>
    <r>
      <t xml:space="preserve">All patients first diagnosed with prostate cancer T3-4 N0 M0 and prostatectomy
</t>
    </r>
    <r>
      <rPr>
        <sz val="9"/>
        <color theme="0" tint="-0.499984740745262"/>
        <rFont val="Arial"/>
        <family val="2"/>
      </rPr>
      <t>(Primärfälle mit Prostatakarzinom T3-4 N0 M0 und und RPE)</t>
    </r>
  </si>
  <si>
    <r>
      <rPr>
        <sz val="9"/>
        <rFont val="Arial"/>
        <family val="2"/>
      </rPr>
      <t>Primary cases also receiving adjuvant hormone ablation therapy</t>
    </r>
    <r>
      <rPr>
        <sz val="9"/>
        <color rgb="FFFF0000"/>
        <rFont val="Arial"/>
        <family val="2"/>
      </rPr>
      <t xml:space="preserve">
</t>
    </r>
    <r>
      <rPr>
        <sz val="9"/>
        <color theme="0" tint="-0.499984740745262"/>
        <rFont val="Arial"/>
        <family val="2"/>
      </rPr>
      <t>(Primärfälle mit adjuvanter hormonablativer Therapie)</t>
    </r>
  </si>
  <si>
    <r>
      <t>= Basic data</t>
    </r>
    <r>
      <rPr>
        <b/>
        <sz val="11"/>
        <rFont val="Arial"/>
        <family val="2"/>
      </rPr>
      <t xml:space="preserve"> F13</t>
    </r>
    <r>
      <rPr>
        <b/>
        <sz val="11"/>
        <color indexed="8"/>
        <rFont val="Arial"/>
        <family val="2"/>
      </rPr>
      <t xml:space="preserve">
</t>
    </r>
    <r>
      <rPr>
        <b/>
        <sz val="11"/>
        <color theme="0" tint="-0.499984740745262"/>
        <rFont val="Arial"/>
        <family val="2"/>
      </rPr>
      <t>(= Basisdaten F13)</t>
    </r>
  </si>
  <si>
    <t xml:space="preserve">A </t>
  </si>
  <si>
    <r>
      <t xml:space="preserve">prostatectomy
</t>
    </r>
    <r>
      <rPr>
        <sz val="10"/>
        <color theme="0" tint="-0.499984740745262"/>
        <rFont val="Arial"/>
        <family val="2"/>
      </rPr>
      <t>(Radikale Prostatektomie)</t>
    </r>
  </si>
  <si>
    <r>
      <t xml:space="preserve">adjuvant hormone ablation therapy
</t>
    </r>
    <r>
      <rPr>
        <sz val="10"/>
        <color theme="0" tint="-0.499984740745262"/>
        <rFont val="Arial"/>
        <family val="2"/>
      </rPr>
      <t>(adjuvante hormonablative Therapie)</t>
    </r>
  </si>
  <si>
    <r>
      <t xml:space="preserve">locally confined - low risk
</t>
    </r>
    <r>
      <rPr>
        <sz val="10"/>
        <color theme="0" tint="-0.499984740745262"/>
        <rFont val="Arial"/>
        <family val="2"/>
      </rPr>
      <t>(lokal begrenzt - niedriges Risiko)</t>
    </r>
  </si>
  <si>
    <r>
      <t xml:space="preserve">Primary cases first diagnosed with prostate cancer T1-2 N0 M0 and low risk (PSA ≤ 10ng/ml and Gleason-Score 6 and cT-category ≤ 2a) and percutaneous radiotherapy
</t>
    </r>
    <r>
      <rPr>
        <sz val="9"/>
        <color theme="0" tint="-0.499984740745262"/>
        <rFont val="Arial"/>
        <family val="2"/>
      </rPr>
      <t>(Primärfälle mit Prostatakarzinom T1-2 N0 M0 mit niedrigem Risiko (PSA ≤ 10ng/ml und Gleason-Score 6 und cT-Kategorie ≤ 2a) und perkutaner Strahlentherapie)</t>
    </r>
  </si>
  <si>
    <r>
      <rPr>
        <sz val="9"/>
        <rFont val="Arial"/>
        <family val="2"/>
      </rPr>
      <t>Primary cases also receiving adjuvant hormone ablation therapy</t>
    </r>
    <r>
      <rPr>
        <sz val="9"/>
        <color rgb="FFFF0000"/>
        <rFont val="Arial"/>
        <family val="2"/>
      </rPr>
      <t xml:space="preserve">
</t>
    </r>
    <r>
      <rPr>
        <sz val="9"/>
        <color theme="0" tint="-0.499984740745262"/>
        <rFont val="Arial"/>
        <family val="2"/>
      </rPr>
      <t>(Primärfälle mit hormonablativer Therapie)</t>
    </r>
  </si>
  <si>
    <r>
      <t>= Basic data</t>
    </r>
    <r>
      <rPr>
        <b/>
        <sz val="11"/>
        <rFont val="Arial"/>
        <family val="2"/>
      </rPr>
      <t xml:space="preserve"> I10</t>
    </r>
    <r>
      <rPr>
        <b/>
        <sz val="11"/>
        <color indexed="8"/>
        <rFont val="Arial"/>
        <family val="2"/>
      </rPr>
      <t xml:space="preserve">
</t>
    </r>
    <r>
      <rPr>
        <b/>
        <sz val="11"/>
        <color theme="0" tint="-0.499984740745262"/>
        <rFont val="Arial"/>
        <family val="2"/>
      </rPr>
      <t>(= Basisdaten I10)</t>
    </r>
  </si>
  <si>
    <t>No hormone ablation therapy in locally confined low risk Pca with percutaneous radiotherapy
Keine hormonablative Therapie bei lokal begrenztem Prostatakarzinom mit niedrigem Risiko und perkutaner Strahlentherapie</t>
  </si>
  <si>
    <t>&gt;10</t>
  </si>
  <si>
    <t>FractionDoseHigh</t>
  </si>
  <si>
    <t xml:space="preserve">Das Feld "Einzeldosis in Gray" enthält unplausible Werte. </t>
  </si>
  <si>
    <t>The data item "dose per fraction" is invalid.</t>
  </si>
  <si>
    <t>ASWWDiag</t>
  </si>
  <si>
    <t>The start date of non-interventional therapy differs from the diagnosis date. For the PCO study, the diagnosis date is taken into account.</t>
  </si>
  <si>
    <t>dd.mm.jjjj | no questionnaire (kein Fragebogen) | ----</t>
  </si>
  <si>
    <t>dd.mm.jjjj | no questionnaire (kein Fragebogen) | -----</t>
  </si>
  <si>
    <r>
      <t xml:space="preserve">Case
Case Information
</t>
    </r>
    <r>
      <rPr>
        <b/>
        <sz val="8"/>
        <rFont val="Arial"/>
        <family val="2"/>
      </rPr>
      <t xml:space="preserve">Consent
--------
</t>
    </r>
    <r>
      <rPr>
        <sz val="8"/>
        <rFont val="Arial"/>
        <family val="2"/>
      </rPr>
      <t>Pre-therapeutic Questionnaire</t>
    </r>
    <r>
      <rPr>
        <b/>
        <sz val="8"/>
        <rFont val="Arial"/>
        <family val="2"/>
      </rPr>
      <t xml:space="preserve">
Date Questionnaire</t>
    </r>
  </si>
  <si>
    <t>IF Consent = N then display "-----"
For all cases in general overview in row 30 display the date of the questionnaire which is taken here
For all cases which are in row 24 and not in row 30 display "no questionnaire"</t>
  </si>
  <si>
    <r>
      <t xml:space="preserve">Case
Case Information
</t>
    </r>
    <r>
      <rPr>
        <b/>
        <sz val="8"/>
        <rFont val="Arial"/>
        <family val="2"/>
      </rPr>
      <t xml:space="preserve">Consent
--------
</t>
    </r>
    <r>
      <rPr>
        <sz val="8"/>
        <rFont val="Arial"/>
        <family val="2"/>
      </rPr>
      <t>Post-therapeutic Questionnaire</t>
    </r>
    <r>
      <rPr>
        <b/>
        <sz val="8"/>
        <rFont val="Arial"/>
        <family val="2"/>
      </rPr>
      <t xml:space="preserve">
Date Questionnaire</t>
    </r>
  </si>
  <si>
    <t>TreatDateDiag</t>
  </si>
  <si>
    <t xml:space="preserve">Das Beginndatum der Therapie liegt vor dem Diagnosedatum . </t>
  </si>
  <si>
    <t xml:space="preserve">The start date of  radiotherapy is before the  date of diagnosis. </t>
  </si>
  <si>
    <t>RadioDateDiag</t>
  </si>
  <si>
    <t xml:space="preserve">The start date of  therapy is before the  date of diagnosis. </t>
  </si>
  <si>
    <r>
      <rPr>
        <sz val="11"/>
        <rFont val="Arial"/>
        <family val="2"/>
      </rPr>
      <t>Presentation at the weekly post-therapeutic conference - primary cases</t>
    </r>
    <r>
      <rPr>
        <sz val="11"/>
        <color theme="0" tint="-0.499984740745262"/>
        <rFont val="Arial"/>
        <family val="2"/>
      </rPr>
      <t xml:space="preserve">
Vorstellung in der monatlichen posttherapeutischen Konferenz - Primärfälle</t>
    </r>
  </si>
  <si>
    <r>
      <t xml:space="preserve">Calculation of the colors of the indicators (data quality)
</t>
    </r>
    <r>
      <rPr>
        <sz val="11"/>
        <color theme="0" tint="-0.499984740745262"/>
        <rFont val="Arial"/>
        <family val="2"/>
      </rPr>
      <t>Berechnung der Farbgebung der Kennzahlen (Datenqualität)</t>
    </r>
  </si>
  <si>
    <r>
      <t xml:space="preserve">No hormone ablation therapy in locally advanced Pca with prostatectomy
</t>
    </r>
    <r>
      <rPr>
        <sz val="11"/>
        <color theme="0" tint="-0.499984740745262"/>
        <rFont val="Arial"/>
        <family val="2"/>
      </rPr>
      <t>Keine hormonablative Therapie bei lokal fortgeschrittenem Prostatakarzinom mit radikaler Prostatektomie</t>
    </r>
  </si>
  <si>
    <r>
      <t xml:space="preserve">Complications following radiotherapy
</t>
    </r>
    <r>
      <rPr>
        <sz val="11"/>
        <color theme="0" tint="-0.499984740745262"/>
        <rFont val="Arial"/>
        <family val="2"/>
      </rPr>
      <t>Komplikationen nach Strahlentherapie (Vorkennzahlenjahr)</t>
    </r>
  </si>
  <si>
    <r>
      <t xml:space="preserve">Calculation of the risk classification for the basic data
</t>
    </r>
    <r>
      <rPr>
        <sz val="11"/>
        <color theme="0" tint="-0.499984740745262"/>
        <rFont val="Arial"/>
        <family val="2"/>
      </rPr>
      <t>Bestimmung der Risikoklassifizierung</t>
    </r>
  </si>
  <si>
    <r>
      <t xml:space="preserve">Calculation for the export in the Datasheet
</t>
    </r>
    <r>
      <rPr>
        <sz val="11"/>
        <color theme="0" tint="-0.499984740745262"/>
        <rFont val="Arial"/>
        <family val="2"/>
      </rPr>
      <t>Berechnungen für den Export im Datenblatt</t>
    </r>
  </si>
  <si>
    <r>
      <t xml:space="preserve">Calculation of the categories 
</t>
    </r>
    <r>
      <rPr>
        <sz val="11"/>
        <color theme="0" tint="-0.499984740745262"/>
        <rFont val="Arial"/>
        <family val="2"/>
      </rPr>
      <t>Berechnung der Fallarten</t>
    </r>
  </si>
  <si>
    <r>
      <t xml:space="preserve">Datafields from the tumourdocumentation system 
</t>
    </r>
    <r>
      <rPr>
        <sz val="11"/>
        <color theme="0" tint="-0.499984740745262"/>
        <rFont val="Arial"/>
        <family val="2"/>
      </rPr>
      <t>Alle Datenfelder der XML-Struktur mit möglichen Ausprägungen</t>
    </r>
  </si>
  <si>
    <t>F = focal
MF = multifocal</t>
  </si>
  <si>
    <t>Indicate if margin status is focal or multi-focal, if answered 'positive' (R1, R2) to margin status.
Leave empty if margin status is negative (R0).</t>
  </si>
  <si>
    <t>Falls der Residualstatus lokal positiv (R1, R2) ist.
Dieses Feld muss leer bleiben wenn im Feld "Residualstatus lokal" ein R0 steht.</t>
  </si>
  <si>
    <t>F = fokal
MF = multifokal</t>
  </si>
  <si>
    <t>N = Keine Fernmetastasen nachweisbar bzw. keine weitere Untersuchung  da kein Verdacht besteht
M = bestehende (bereits bekannte) Metastase
R = Neu aufgetretene Fernmetastase(n) bzw. Metastasenrezidiv
U = Fehlende Angabe/Unbekannt</t>
  </si>
  <si>
    <t>N = no evidence of disease
M = remaining metastasis
R = new metastasis
U = unknown</t>
  </si>
  <si>
    <t>N1 | N+ | N1mi</t>
  </si>
  <si>
    <t>XX | X 
(when there are less than three characters)</t>
  </si>
  <si>
    <t>≠ N0 &amp; N1 &amp; N+ &amp; N1mi &amp; NX &amp; empty</t>
  </si>
  <si>
    <t>≠ T2a &amp; T2b &amp; T2c &amp; T3a &amp; T3b &amp; T4 &amp; empty</t>
  </si>
  <si>
    <t>Eine Strahlentherapie wurde dokumentiert, aber es fehlt der Bezug zur Operation.</t>
  </si>
  <si>
    <t xml:space="preserve">Initiation of radiotherapy was documented, but the timing in reference to the surgery (adjuvant / neoadjuvant) is missing. </t>
  </si>
  <si>
    <t>Das Feld "Beginn / Durchführung Strahlentherapie" ist leer.</t>
  </si>
  <si>
    <t>The date of initiation of radiotherapy  is missing.</t>
  </si>
  <si>
    <t xml:space="preserve">Das Feld "Gesamtdosis in Gray" enthält unplausible Werte. </t>
  </si>
  <si>
    <r>
      <t>The data item "CTC AE Grade" is missing.  Patient not taken into account for indicator no.</t>
    </r>
    <r>
      <rPr>
        <sz val="8"/>
        <rFont val="Arial"/>
        <family val="2"/>
      </rPr>
      <t xml:space="preserve"> 19</t>
    </r>
  </si>
  <si>
    <r>
      <t xml:space="preserve">Das Feld "Grad der Komplikation nach CTC AE" ist leer. Keine Berücksichtigung im Zähler von Kennzahl Nr. </t>
    </r>
    <r>
      <rPr>
        <sz val="8"/>
        <rFont val="Arial"/>
        <family val="2"/>
      </rPr>
      <t xml:space="preserve"> 19</t>
    </r>
  </si>
  <si>
    <t>Das Feld "CTC AE Bereich" ist leer. Keine Berücksichtigung im Zähler von Kennzahl Nr. 19</t>
  </si>
  <si>
    <t>The data item "CTC AE complication domain" is missing.  Patient not taken into account for indicator no. 19</t>
  </si>
  <si>
    <t>ADT | WS | AS  | CH | IM | OLT | ST | HIFU | CRYO | HYPER | OT</t>
  </si>
  <si>
    <t>Initiation of therapy was documented, but the timing in reference to the surgery (adjuvant / neoadjuvant) is missing.</t>
  </si>
  <si>
    <t>Das Beginndatum der nicht interventionellen Therapie weicht vom Diagnosedatum ab. Für die PCO-Studie  ist  Diagnosedatum maßgeblich.</t>
  </si>
  <si>
    <t>Das Feld "Komplikation nach Clavien Dindo" ist leer. Keine Berücksichtigung im Zähler von Kennzahl Nr. 18</t>
  </si>
  <si>
    <t>The data item "Clavien Dindo maximal grade" is missing. Patient not taken into account for indicator no. 18 (numerator).</t>
  </si>
  <si>
    <r>
      <t xml:space="preserve">Date of Diagnosis </t>
    </r>
    <r>
      <rPr>
        <sz val="8"/>
        <rFont val="Calibri"/>
        <family val="2"/>
      </rPr>
      <t>≠</t>
    </r>
    <r>
      <rPr>
        <sz val="7.2"/>
        <rFont val="Arial"/>
        <family val="2"/>
      </rPr>
      <t xml:space="preserve"> 
Initiation Treatment</t>
    </r>
  </si>
  <si>
    <r>
      <t xml:space="preserve">Date of Diagnosis &gt; </t>
    </r>
    <r>
      <rPr>
        <sz val="7.2"/>
        <rFont val="Arial"/>
        <family val="2"/>
      </rPr>
      <t xml:space="preserve">
Initiation Treatment</t>
    </r>
  </si>
  <si>
    <r>
      <t>Date of Diagnosis &gt;</t>
    </r>
    <r>
      <rPr>
        <sz val="7.2"/>
        <rFont val="Arial"/>
        <family val="2"/>
      </rPr>
      <t xml:space="preserve"> 
Initiation Radiotherapy</t>
    </r>
  </si>
  <si>
    <t>NX | N0 | N1 | N+ | N1mi</t>
  </si>
  <si>
    <r>
      <t xml:space="preserve">Ja.
</t>
    </r>
    <r>
      <rPr>
        <sz val="9"/>
        <color theme="0" tint="-0.499984740745262"/>
        <rFont val="Arial"/>
        <family val="2"/>
      </rPr>
      <t>Yes.</t>
    </r>
  </si>
  <si>
    <r>
      <t xml:space="preserve">Sind hier auch die Primärfälle im Nenner, die nicht über unsere Netzwerk (Kooperationspartner, zertifizierte urologische Praxen) zu uns ins Zentrum gesandt wurden? Häufig ist dort der Pathologiebericht unvollständig.
</t>
    </r>
    <r>
      <rPr>
        <sz val="9"/>
        <color theme="0" tint="-0.499984740745262"/>
        <rFont val="Arial"/>
        <family val="2"/>
      </rPr>
      <t>Are primary cases that were not transferred to our centre from within the network (cooperating partners, certified practice-based urologists) counted for the denominator? Pathology reports for these patients are often incomplete.</t>
    </r>
    <r>
      <rPr>
        <sz val="9"/>
        <rFont val="Arial"/>
        <family val="2"/>
      </rPr>
      <t xml:space="preserve">
</t>
    </r>
  </si>
  <si>
    <t>N0 | N1 | N+ | N1mi</t>
  </si>
  <si>
    <r>
      <rPr>
        <sz val="10"/>
        <rFont val="Arial"/>
        <family val="2"/>
      </rPr>
      <t>All patients first diagnosed with PCa and radiotherapy</t>
    </r>
    <r>
      <rPr>
        <sz val="10"/>
        <color rgb="FFFF0000"/>
        <rFont val="Arial"/>
        <family val="2"/>
      </rPr>
      <t xml:space="preserve">
</t>
    </r>
    <r>
      <rPr>
        <sz val="10"/>
        <color theme="0" tint="-0.499984740745262"/>
        <rFont val="Arial"/>
        <family val="2"/>
      </rPr>
      <t>(Primärfälle mit Prostatakarzinom</t>
    </r>
    <r>
      <rPr>
        <sz val="10"/>
        <color theme="0" tint="-0.499984740745262"/>
        <rFont val="Arial"/>
        <family val="2"/>
      </rPr>
      <t xml:space="preserve"> und definitiver</t>
    </r>
    <r>
      <rPr>
        <sz val="10"/>
        <color theme="0" tint="-0.499984740745262"/>
        <rFont val="Arial"/>
        <family val="2"/>
      </rPr>
      <t xml:space="preserve"> Strahlentherapie (aus Vorkennzahlenjahr))</t>
    </r>
  </si>
  <si>
    <r>
      <t>definitive</t>
    </r>
    <r>
      <rPr>
        <sz val="9"/>
        <color theme="1"/>
        <rFont val="Arial"/>
        <family val="2"/>
      </rPr>
      <t xml:space="preserve"> radiotherapy
</t>
    </r>
    <r>
      <rPr>
        <sz val="9"/>
        <color theme="0" tint="-0.499984740745262"/>
        <rFont val="Arial"/>
        <family val="2"/>
      </rPr>
      <t>(definitve / adjuvante Strahlentherapie)</t>
    </r>
  </si>
  <si>
    <r>
      <rPr>
        <sz val="9"/>
        <rFont val="Arial"/>
        <family val="2"/>
      </rPr>
      <t>Primary cases with recommendation of dental examination before initiation of therapy</t>
    </r>
    <r>
      <rPr>
        <sz val="9"/>
        <color indexed="8"/>
        <rFont val="Arial"/>
        <family val="2"/>
      </rPr>
      <t xml:space="preserve">
</t>
    </r>
    <r>
      <rPr>
        <sz val="9"/>
        <color theme="0" tint="-0.499984740745262"/>
        <rFont val="Arial"/>
        <family val="2"/>
      </rPr>
      <t>(Primärfälle mit Empfehlung einer zahnärztlichen Untersuchung 
vor Beginn der Bisphosphonat oder Denosumab-Therapie)</t>
    </r>
  </si>
  <si>
    <r>
      <rPr>
        <sz val="11"/>
        <rFont val="Arial"/>
        <family val="2"/>
      </rPr>
      <t xml:space="preserve">OncoBox Prostate </t>
    </r>
    <r>
      <rPr>
        <b/>
        <sz val="11"/>
        <rFont val="Arial"/>
        <family val="2"/>
      </rPr>
      <t xml:space="preserve">
Indicator 21 No hormone ablation therapy in locally advanced Pca with prostatectomy
</t>
    </r>
    <r>
      <rPr>
        <b/>
        <sz val="11"/>
        <color theme="0" tint="-0.499984740745262"/>
        <rFont val="Arial"/>
        <family val="2"/>
      </rPr>
      <t>(Kennzahl Nr. 21 Keine hormonablative Therapie bei lokal fortgeschrittenem Prostatakarzinom mit radikaler Prostatektomie)</t>
    </r>
  </si>
  <si>
    <r>
      <rPr>
        <sz val="11"/>
        <rFont val="Arial"/>
        <family val="2"/>
      </rPr>
      <t xml:space="preserve">OncoBox Prostate </t>
    </r>
    <r>
      <rPr>
        <b/>
        <sz val="11"/>
        <rFont val="Arial"/>
        <family val="2"/>
      </rPr>
      <t xml:space="preserve">
Indicator 22 No hormone ablation therapy in locally confined low risk Pca with percutaneous radiotherapy</t>
    </r>
    <r>
      <rPr>
        <b/>
        <sz val="11"/>
        <color theme="0" tint="-0.499984740745262"/>
        <rFont val="Arial"/>
        <family val="2"/>
      </rPr>
      <t xml:space="preserve">
(Kennzahl Nr. 22 Keine hormonablative Therapie bei lokal begrenztem Prostatakarzinom mit niedrigem Risiko und perkutaner Strahlentherapie)</t>
    </r>
  </si>
  <si>
    <t>2a) | 2b) | 3a) | 3b) | 3c) | 8 | 16</t>
  </si>
  <si>
    <t>10| 19 | 21 | 22</t>
  </si>
  <si>
    <t>5 | 7 | 14 | 15</t>
  </si>
  <si>
    <r>
      <t xml:space="preserve">PCO-Study
</t>
    </r>
    <r>
      <rPr>
        <b/>
        <sz val="10"/>
        <color theme="0" tint="-0.499984740745262"/>
        <rFont val="Arial"/>
        <family val="2"/>
      </rPr>
      <t>(PCO-Studie)</t>
    </r>
  </si>
  <si>
    <r>
      <t xml:space="preserve">Date pre-therapeutical questionnaire
</t>
    </r>
    <r>
      <rPr>
        <sz val="10"/>
        <color theme="0" tint="-0.499984740745262"/>
        <rFont val="Arial"/>
        <family val="2"/>
      </rPr>
      <t>(Datum prätherapeutischer Fragebogen)</t>
    </r>
  </si>
  <si>
    <r>
      <t xml:space="preserve">Date post-therapeutical questionnaire
</t>
    </r>
    <r>
      <rPr>
        <sz val="10"/>
        <color theme="0" tint="-0.499984740745262"/>
        <rFont val="Arial"/>
        <family val="2"/>
      </rPr>
      <t>(Datum posttherapeutischer Fragebogen)</t>
    </r>
  </si>
  <si>
    <r>
      <t xml:space="preserve">Case
Diagnosis
</t>
    </r>
    <r>
      <rPr>
        <b/>
        <sz val="8"/>
        <color rgb="FFFF0000"/>
        <rFont val="Arial"/>
        <family val="2"/>
      </rPr>
      <t>Greatest percentage involvement</t>
    </r>
  </si>
  <si>
    <t>&gt; 100,00%</t>
  </si>
  <si>
    <t>PercentageWrong2</t>
  </si>
  <si>
    <t>PercentageWrong3</t>
  </si>
  <si>
    <t>&lt; 0,00%</t>
  </si>
  <si>
    <t>&gt;12</t>
  </si>
  <si>
    <t xml:space="preserve">0 | 1 | 2 | 3 | 4 | 5 | 6 | 7 | 8 | 9 | 10 | 11 | 12 </t>
  </si>
  <si>
    <t>ComrobWrong</t>
  </si>
  <si>
    <t>Das Feld "Komorbiditäten" enthält unzulässige Zeichen.</t>
  </si>
  <si>
    <t>The data item "Comorbidities" contains invalid characters.</t>
  </si>
  <si>
    <r>
      <t xml:space="preserve">Case
Case Information
</t>
    </r>
    <r>
      <rPr>
        <b/>
        <sz val="8"/>
        <color rgb="FFFF0000"/>
        <rFont val="Arial"/>
        <family val="2"/>
      </rPr>
      <t>Comorbidities</t>
    </r>
  </si>
  <si>
    <t>≠ empty | 1 | 2 | 3 | 4 | 5</t>
  </si>
  <si>
    <r>
      <t>Case
Postoperative histology</t>
    </r>
    <r>
      <rPr>
        <b/>
        <sz val="8"/>
        <color rgb="FFFF0000"/>
        <rFont val="Arial"/>
        <family val="2"/>
      </rPr>
      <t xml:space="preserve">
Gleason score 1 </t>
    </r>
  </si>
  <si>
    <r>
      <t>Case
Postoperative histology</t>
    </r>
    <r>
      <rPr>
        <b/>
        <sz val="8"/>
        <color rgb="FFFF0000"/>
        <rFont val="Arial"/>
        <family val="2"/>
      </rPr>
      <t xml:space="preserve">
Gleason score 2</t>
    </r>
    <r>
      <rPr>
        <sz val="11"/>
        <color theme="1"/>
        <rFont val="Calibri"/>
        <family val="2"/>
        <scheme val="minor"/>
      </rPr>
      <t/>
    </r>
  </si>
  <si>
    <t>Das Feld "Gleason Score 1 (postoperativ)" enthält unzulässige Zeichen.</t>
  </si>
  <si>
    <t>Das Feld "Gleason Score 2 (postoperativ)" enthält unzulässige Zeichen.</t>
  </si>
  <si>
    <t>pGleason1Wrong</t>
  </si>
  <si>
    <t>pGleason2Wrong</t>
  </si>
  <si>
    <t>The data item "Gleason score 1  (post-operative)" contains invalid characters.</t>
  </si>
  <si>
    <t>The data item "Gleason score 2 (post-operative)" contains invalid characters.</t>
  </si>
  <si>
    <r>
      <t xml:space="preserve">Case
Diagnosis
</t>
    </r>
    <r>
      <rPr>
        <b/>
        <sz val="8"/>
        <color rgb="FFFF0000"/>
        <rFont val="Arial"/>
        <family val="2"/>
      </rPr>
      <t>Number of biopsy cores taken</t>
    </r>
  </si>
  <si>
    <t>CoresTaken2</t>
  </si>
  <si>
    <t>Das Feld "Anzahl entnommener Stanzen" enthält unzulässige Zeichen.</t>
  </si>
  <si>
    <t>The data item "Number of biopsy cores taken" contains invalid characters.</t>
  </si>
  <si>
    <r>
      <t xml:space="preserve">Case
Diagnosis
</t>
    </r>
    <r>
      <rPr>
        <b/>
        <sz val="8"/>
        <color rgb="FFFF0000"/>
        <rFont val="Arial"/>
        <family val="2"/>
      </rPr>
      <t>Number of biopsy cores involved</t>
    </r>
  </si>
  <si>
    <t>CoresInvolved2</t>
  </si>
  <si>
    <t>Das Feld "Anzahl befallener Stanzen" enthält unzulässige Zeichen.</t>
  </si>
  <si>
    <t>The data item "Number of biopsy cores involved" contains invalid characters.</t>
  </si>
  <si>
    <r>
      <t xml:space="preserve">last date alive 
</t>
    </r>
    <r>
      <rPr>
        <sz val="10"/>
        <color theme="2" tint="-0.749992370372631"/>
        <rFont val="Arial"/>
        <family val="2"/>
      </rPr>
      <t>(Letzes Datum "lebend")</t>
    </r>
  </si>
  <si>
    <r>
      <t xml:space="preserve">Case
Follow-Up
</t>
    </r>
    <r>
      <rPr>
        <b/>
        <sz val="8"/>
        <rFont val="Arial"/>
        <family val="2"/>
      </rPr>
      <t xml:space="preserve">Date
</t>
    </r>
    <r>
      <rPr>
        <sz val="8"/>
        <rFont val="Arial"/>
        <family val="2"/>
      </rPr>
      <t xml:space="preserve">-------------
Fall
Follow-Up
</t>
    </r>
    <r>
      <rPr>
        <b/>
        <sz val="8"/>
        <rFont val="Arial"/>
        <family val="2"/>
      </rPr>
      <t xml:space="preserve">Life status
</t>
    </r>
    <r>
      <rPr>
        <sz val="8"/>
        <rFont val="Arial"/>
        <family val="2"/>
      </rPr>
      <t xml:space="preserve">-------------
Basic Information
</t>
    </r>
    <r>
      <rPr>
        <b/>
        <sz val="8"/>
        <rFont val="Arial"/>
        <family val="2"/>
      </rPr>
      <t>Date of death</t>
    </r>
  </si>
  <si>
    <t>(take the last follow-up of the case where the field life status is not empty)
dd.mm.jjjj = dd.mm.jjjj | A | empty
empty = dd.mm.jjjj | D | DN | DX | dd.mm.jjjj</t>
  </si>
  <si>
    <t>yyyy-mm-dd
at least one follow up between 01.01.indicator year-1 and today
(mindestens eine Meldung zwischen 01.01.Vorkennzahlenjahr und aktuellem Datum)</t>
  </si>
  <si>
    <t>Calculation of the categories which are needed for calculating the matrix
Berechnung der Kategorien für die Matrix</t>
  </si>
  <si>
    <r>
      <t xml:space="preserve">yyyy-mm-dd
</t>
    </r>
    <r>
      <rPr>
        <sz val="8"/>
        <color rgb="FFFF0000"/>
        <rFont val="Arial"/>
        <family val="2"/>
      </rPr>
      <t>All follow ups until 31.12. indicator year-2 
(Alle Meldung bis zum 31.12. Kennzahlenjahr -2)</t>
    </r>
  </si>
  <si>
    <r>
      <t xml:space="preserve">D) Alive (no relaps/recurrence and no follow up </t>
    </r>
    <r>
      <rPr>
        <b/>
        <strike/>
        <sz val="9"/>
        <color rgb="FFFF0000"/>
        <rFont val="Arial"/>
        <family val="2"/>
      </rPr>
      <t xml:space="preserve">before </t>
    </r>
    <r>
      <rPr>
        <b/>
        <sz val="9"/>
        <color rgb="FFFF0000"/>
        <rFont val="Arial"/>
        <family val="2"/>
      </rPr>
      <t>after</t>
    </r>
    <r>
      <rPr>
        <b/>
        <sz val="9"/>
        <rFont val="Arial"/>
        <family val="2"/>
      </rPr>
      <t xml:space="preserve"> 31.12. indicator year - 2 years)
</t>
    </r>
    <r>
      <rPr>
        <b/>
        <sz val="9"/>
        <color theme="0" tint="-0.499984740745262"/>
        <rFont val="Arial"/>
        <family val="2"/>
      </rPr>
      <t xml:space="preserve">(Lebend ohne Ereignis und keine Follow-UP Meldung </t>
    </r>
    <r>
      <rPr>
        <b/>
        <strike/>
        <sz val="9"/>
        <color rgb="FFFF0000"/>
        <rFont val="Arial"/>
        <family val="2"/>
      </rPr>
      <t>vor</t>
    </r>
    <r>
      <rPr>
        <b/>
        <sz val="9"/>
        <color rgb="FFFF0000"/>
        <rFont val="Arial"/>
        <family val="2"/>
      </rPr>
      <t xml:space="preserve"> nach</t>
    </r>
    <r>
      <rPr>
        <b/>
        <sz val="9"/>
        <color theme="0" tint="-0.499984740745262"/>
        <rFont val="Arial"/>
        <family val="2"/>
      </rPr>
      <t xml:space="preserve"> dem 31.12.Kennzahlenjahr -2 Jahre)</t>
    </r>
  </si>
  <si>
    <r>
      <t xml:space="preserve">Patients
Patient
Info
</t>
    </r>
    <r>
      <rPr>
        <b/>
        <sz val="8"/>
        <color rgb="FFFF0000"/>
        <rFont val="Arial"/>
        <family val="2"/>
      </rPr>
      <t>Patient Status www.pco-study.com</t>
    </r>
  </si>
  <si>
    <r>
      <t>RPE = radical prostatectomy</t>
    </r>
    <r>
      <rPr>
        <strike/>
        <sz val="8"/>
        <rFont val="Arial"/>
        <family val="2"/>
      </rPr>
      <t xml:space="preserve">
</t>
    </r>
    <r>
      <rPr>
        <sz val="8"/>
        <rFont val="Arial"/>
        <family val="2"/>
      </rPr>
      <t>RZE = radical cystoprostatectomy</t>
    </r>
  </si>
  <si>
    <r>
      <rPr>
        <sz val="8"/>
        <rFont val="Calibri"/>
        <family val="2"/>
      </rPr>
      <t>≠</t>
    </r>
    <r>
      <rPr>
        <sz val="7.2"/>
        <rFont val="Arial"/>
        <family val="2"/>
      </rPr>
      <t xml:space="preserve"> </t>
    </r>
    <r>
      <rPr>
        <sz val="8"/>
        <rFont val="Arial"/>
        <family val="2"/>
      </rPr>
      <t xml:space="preserve">N &amp; </t>
    </r>
    <r>
      <rPr>
        <sz val="8"/>
        <color rgb="FFFF0000"/>
        <rFont val="Arial"/>
        <family val="2"/>
      </rPr>
      <t xml:space="preserve">M &amp; </t>
    </r>
    <r>
      <rPr>
        <sz val="8"/>
        <rFont val="Arial"/>
        <family val="2"/>
      </rPr>
      <t>R &amp; U &amp; empty</t>
    </r>
  </si>
  <si>
    <r>
      <t>N |</t>
    </r>
    <r>
      <rPr>
        <sz val="8"/>
        <color rgb="FFFF0000"/>
        <rFont val="Arial"/>
        <family val="2"/>
      </rPr>
      <t xml:space="preserve"> M </t>
    </r>
    <r>
      <rPr>
        <sz val="8"/>
        <rFont val="Arial"/>
        <family val="2"/>
      </rPr>
      <t>| R | U</t>
    </r>
  </si>
  <si>
    <t xml:space="preserve">Das Beginndatum der Strahlentherapie liegt vor dem Diagnosedatum . </t>
  </si>
  <si>
    <t>(indicator year+1)</t>
  </si>
  <si>
    <r>
      <rPr>
        <u/>
        <sz val="8"/>
        <rFont val="Arial"/>
        <family val="2"/>
      </rPr>
      <t xml:space="preserve">All cases in XML with:
</t>
    </r>
    <r>
      <rPr>
        <u/>
        <sz val="8"/>
        <color theme="0" tint="-0.499984740745262"/>
        <rFont val="Arial"/>
        <family val="2"/>
      </rPr>
      <t>(Alle Fälle in der XML mit:)</t>
    </r>
    <r>
      <rPr>
        <b/>
        <sz val="8"/>
        <rFont val="Arial"/>
        <family val="2"/>
      </rPr>
      <t xml:space="preserve">
</t>
    </r>
    <r>
      <rPr>
        <sz val="8"/>
        <rFont val="Arial"/>
        <family val="2"/>
      </rPr>
      <t xml:space="preserve">Case
Case Information
</t>
    </r>
    <r>
      <rPr>
        <b/>
        <sz val="8"/>
        <rFont val="Arial"/>
        <family val="2"/>
      </rPr>
      <t>Date patient introduced in cente</t>
    </r>
    <r>
      <rPr>
        <sz val="8"/>
        <rFont val="Arial"/>
        <family val="2"/>
      </rPr>
      <t>r</t>
    </r>
    <r>
      <rPr>
        <b/>
        <sz val="8"/>
        <rFont val="Arial"/>
        <family val="2"/>
      </rPr>
      <t xml:space="preserve"> = </t>
    </r>
    <r>
      <rPr>
        <b/>
        <sz val="8"/>
        <color rgb="FFFF0000"/>
        <rFont val="Arial"/>
        <family val="2"/>
      </rPr>
      <t>(indicator year) - mm-dd</t>
    </r>
  </si>
  <si>
    <r>
      <rPr>
        <u/>
        <sz val="8"/>
        <rFont val="Arial"/>
        <family val="2"/>
      </rPr>
      <t xml:space="preserve">All cases in XML with:
</t>
    </r>
    <r>
      <rPr>
        <u/>
        <sz val="8"/>
        <color theme="0" tint="-0.499984740745262"/>
        <rFont val="Arial"/>
        <family val="2"/>
      </rPr>
      <t>(Alle Fälle in der XML mit:)</t>
    </r>
    <r>
      <rPr>
        <b/>
        <sz val="8"/>
        <rFont val="Arial"/>
        <family val="2"/>
      </rPr>
      <t xml:space="preserve">
</t>
    </r>
    <r>
      <rPr>
        <sz val="8"/>
        <rFont val="Arial"/>
        <family val="2"/>
      </rPr>
      <t xml:space="preserve">Case
Case Information
</t>
    </r>
    <r>
      <rPr>
        <b/>
        <sz val="8"/>
        <rFont val="Arial"/>
        <family val="2"/>
      </rPr>
      <t>Date patient introduced in cente</t>
    </r>
    <r>
      <rPr>
        <sz val="8"/>
        <rFont val="Arial"/>
        <family val="2"/>
      </rPr>
      <t>r</t>
    </r>
    <r>
      <rPr>
        <b/>
        <sz val="8"/>
        <rFont val="Arial"/>
        <family val="2"/>
      </rPr>
      <t xml:space="preserve"> = </t>
    </r>
    <r>
      <rPr>
        <b/>
        <sz val="8"/>
        <color rgb="FFFF0000"/>
        <rFont val="Arial"/>
        <family val="2"/>
      </rPr>
      <t>(indicator year +1) - mm-dd</t>
    </r>
  </si>
  <si>
    <t>= T12 + T13 + T14</t>
  </si>
  <si>
    <r>
      <t xml:space="preserve">Cases in T9 and category a) in validation
</t>
    </r>
    <r>
      <rPr>
        <sz val="8"/>
        <color theme="0" tint="-0.499984740745262"/>
        <rFont val="Arial"/>
        <family val="2"/>
      </rPr>
      <t>(Fälle in T9 mit Kategorie a) aus Validierung)</t>
    </r>
  </si>
  <si>
    <r>
      <t xml:space="preserve">Cases in T9 and calculation category impossible (see Sheet Categories)
</t>
    </r>
    <r>
      <rPr>
        <sz val="8"/>
        <color theme="0" tint="-0.499984740745262"/>
        <rFont val="Arial"/>
        <family val="2"/>
      </rPr>
      <t>(Fälle in T9 und keiner Fallart (siehe Tabellenblatt Categories))</t>
    </r>
  </si>
  <si>
    <r>
      <t xml:space="preserve">Cases in T9 and category b) in validation
</t>
    </r>
    <r>
      <rPr>
        <sz val="8"/>
        <color theme="0" tint="-0.499984740745262"/>
        <rFont val="Arial"/>
        <family val="2"/>
      </rPr>
      <t>(Fälle in T9 mit Kategorie b) aus Validierung)</t>
    </r>
  </si>
  <si>
    <t>= T9 - T11</t>
  </si>
  <si>
    <t>= Y9 - Y11</t>
  </si>
  <si>
    <r>
      <t xml:space="preserve">Cases in Y9 and category b) in validation
</t>
    </r>
    <r>
      <rPr>
        <sz val="8"/>
        <color theme="0" tint="-0.499984740745262"/>
        <rFont val="Arial"/>
        <family val="2"/>
      </rPr>
      <t>(Fälle in Y9 mit Kategorie b) aus Validierung)</t>
    </r>
  </si>
  <si>
    <r>
      <t xml:space="preserve">Cases in Y9 and calculation category impossible (see Sheet Categories)
</t>
    </r>
    <r>
      <rPr>
        <sz val="8"/>
        <color theme="0" tint="-0.499984740745262"/>
        <rFont val="Arial"/>
        <family val="2"/>
      </rPr>
      <t>(Fälle in Y9 und keiner Fallart (siehe Tabellenblatt Categories))</t>
    </r>
  </si>
  <si>
    <r>
      <t xml:space="preserve">Cases in Y9 and category a) in validation
</t>
    </r>
    <r>
      <rPr>
        <sz val="8"/>
        <color theme="0" tint="-0.499984740745262"/>
        <rFont val="Arial"/>
        <family val="2"/>
      </rPr>
      <t>(Fälle in Y9 mit Kategorie a) aus Validierung)</t>
    </r>
  </si>
  <si>
    <t>= Y12 + Y13 + Y14</t>
  </si>
  <si>
    <t>= J17 + O17 + T17 + Y17 + AE17</t>
  </si>
  <si>
    <r>
      <rPr>
        <b/>
        <strike/>
        <sz val="9"/>
        <color rgb="FFFF0000"/>
        <rFont val="Arial"/>
        <family val="2"/>
      </rPr>
      <t xml:space="preserve">Tumourdocumentationsystem – Case data 
(Tumordokusystem - Falldatensätze)
</t>
    </r>
    <r>
      <rPr>
        <b/>
        <sz val="9"/>
        <color rgb="FFFF0000"/>
        <rFont val="Arial"/>
        <family val="2"/>
      </rPr>
      <t>1. Case data total
1. Falldatensätze gesamt</t>
    </r>
  </si>
  <si>
    <r>
      <t xml:space="preserve"> </t>
    </r>
    <r>
      <rPr>
        <sz val="9"/>
        <color rgb="FFFF0000"/>
        <rFont val="Arial"/>
        <family val="2"/>
      </rPr>
      <t xml:space="preserve"> </t>
    </r>
    <r>
      <rPr>
        <strike/>
        <sz val="9"/>
        <color rgb="FFFF0000"/>
        <rFont val="Arial"/>
        <family val="2"/>
      </rPr>
      <t xml:space="preserve"> Case data</t>
    </r>
    <r>
      <rPr>
        <sz val="9"/>
        <color rgb="FFFF0000"/>
        <rFont val="Arial"/>
        <family val="2"/>
      </rPr>
      <t xml:space="preserve"> </t>
    </r>
    <r>
      <rPr>
        <sz val="9"/>
        <rFont val="Arial"/>
        <family val="2"/>
      </rPr>
      <t xml:space="preserve">incomplete  
</t>
    </r>
    <r>
      <rPr>
        <sz val="9"/>
        <color theme="0" tint="-0.499984740745262"/>
        <rFont val="Arial"/>
        <family val="2"/>
      </rPr>
      <t xml:space="preserve">  (</t>
    </r>
    <r>
      <rPr>
        <strike/>
        <sz val="9"/>
        <color rgb="FFFF0000"/>
        <rFont val="Arial"/>
        <family val="2"/>
      </rPr>
      <t>Falldatensatz</t>
    </r>
    <r>
      <rPr>
        <sz val="9"/>
        <color theme="0" tint="-0.499984740745262"/>
        <rFont val="Arial"/>
        <family val="2"/>
      </rPr>
      <t xml:space="preserve"> unvollständig)</t>
    </r>
  </si>
  <si>
    <r>
      <t xml:space="preserve">  Calculation category impossible  
</t>
    </r>
    <r>
      <rPr>
        <sz val="9"/>
        <color theme="0" tint="-0.499984740745262"/>
        <rFont val="Arial"/>
        <family val="2"/>
      </rPr>
      <t xml:space="preserve">  (Fallart nicht </t>
    </r>
    <r>
      <rPr>
        <strike/>
        <sz val="9"/>
        <color rgb="FFFF0000"/>
        <rFont val="Arial"/>
        <family val="2"/>
      </rPr>
      <t>bestimmbar</t>
    </r>
    <r>
      <rPr>
        <sz val="9"/>
        <color rgb="FFFF0000"/>
        <rFont val="Arial"/>
        <family val="2"/>
      </rPr>
      <t xml:space="preserve"> zuzuordnen</t>
    </r>
    <r>
      <rPr>
        <sz val="9"/>
        <color theme="0" tint="-0.499984740745262"/>
        <rFont val="Arial"/>
        <family val="2"/>
      </rPr>
      <t>)</t>
    </r>
  </si>
  <si>
    <r>
      <rPr>
        <b/>
        <strike/>
        <sz val="9"/>
        <color rgb="FFFF0000"/>
        <rFont val="Arial"/>
        <family val="2"/>
      </rPr>
      <t>Usable case data 
(Verwertbare Falldatensätze DKG)</t>
    </r>
    <r>
      <rPr>
        <b/>
        <sz val="9"/>
        <color rgb="FFFF0000"/>
        <rFont val="Arial"/>
        <family val="2"/>
      </rPr>
      <t xml:space="preserve">
3. Case data included in basic data
3. Falldatensätze in Basisdaten</t>
    </r>
  </si>
  <si>
    <t>von</t>
  </si>
  <si>
    <t>bis</t>
  </si>
  <si>
    <t>PCO</t>
  </si>
  <si>
    <r>
      <t>AnalyseEnd =</t>
    </r>
    <r>
      <rPr>
        <b/>
        <sz val="11"/>
        <color rgb="FF0000FF"/>
        <rFont val="Arial"/>
        <family val="2"/>
      </rPr>
      <t/>
    </r>
  </si>
  <si>
    <t>= AV12 + AV13 + AV14</t>
  </si>
  <si>
    <t>= AV9 - AV11</t>
  </si>
  <si>
    <t>Cases in AV9 and category a) in validation
(Fälle in AV9 mit Kategorie a) aus Validierung)</t>
  </si>
  <si>
    <t>Cases in AV9 and calculation category impossible (see Sheet Categories)
(Fälle in AV9 und keiner Fallart (siehe Tabellenblatt Categories))</t>
  </si>
  <si>
    <t>Cases in AV9 and category b) in validation
(Fälle in AV9 mit Kategorie b) aus Validierung)</t>
  </si>
  <si>
    <t>= BL12 + BL13 + BL14</t>
  </si>
  <si>
    <t>= BL9 - BL11</t>
  </si>
  <si>
    <t>Cases in BL9 and category a) in validation
(Fälle in BL9 mit Kategorie a) aus Validierung)</t>
  </si>
  <si>
    <t>Cases in BL9 and calculation category impossible (see Sheet Categories)
(Fälle in BL9 und keiner Fallart (siehe Tabellenblatt Categories))</t>
  </si>
  <si>
    <t>Cases in BL9 and category b) in validation
(Fälle in BL9 mit Kategorie b) aus Validierung)</t>
  </si>
  <si>
    <t>Current Month</t>
  </si>
  <si>
    <t>May</t>
  </si>
  <si>
    <t>Jan</t>
  </si>
  <si>
    <t>Feb</t>
  </si>
  <si>
    <t>Mar</t>
  </si>
  <si>
    <t>Apr</t>
  </si>
  <si>
    <t>Jun</t>
  </si>
  <si>
    <t>Jul</t>
  </si>
  <si>
    <t>Aug</t>
  </si>
  <si>
    <t>Sep</t>
  </si>
  <si>
    <t>Oct</t>
  </si>
  <si>
    <t>Nov</t>
  </si>
  <si>
    <t>Dec</t>
  </si>
  <si>
    <t>31.09.year-1</t>
  </si>
  <si>
    <t>31.10.year-1</t>
  </si>
  <si>
    <t>31.11.year-1</t>
  </si>
  <si>
    <t>31.12.year-1</t>
  </si>
  <si>
    <t>31.01.year</t>
  </si>
  <si>
    <t>28.02.year</t>
  </si>
  <si>
    <t>31.03.year</t>
  </si>
  <si>
    <t>30.04.year</t>
  </si>
  <si>
    <t>31.05.year</t>
  </si>
  <si>
    <t>30.06.year</t>
  </si>
  <si>
    <t>31.07.year</t>
  </si>
  <si>
    <t>30.08.year</t>
  </si>
  <si>
    <t>= BF12 + BF13 + BF14</t>
  </si>
  <si>
    <t>= BF9 - BF11</t>
  </si>
  <si>
    <t>Cases in BF9 and category b) in validation
(Fälle in BF9 mit Kategorie b) aus Validierung)</t>
  </si>
  <si>
    <t>Cases in BF9 and calculation category impossible (see Sheet Categories)
(Fälle in BF9 und keiner Fallart (siehe Tabellenblatt Categories))</t>
  </si>
  <si>
    <t>Cases in BF9 and category a) in validation
(Fälle in BF9 mit Kategorie a) aus Validierung)</t>
  </si>
  <si>
    <t>= BA12 + BA13 + BA14</t>
  </si>
  <si>
    <t>Cases in BA9 and category a) in validation
(Fälle in BA9 mit Kategorie a) aus Validierung)</t>
  </si>
  <si>
    <t>Cases in BA9 and calculation category impossible (see Sheet Categories)
(Fälle in BA9 und keiner Fallart (siehe Tabellenblatt Categories))</t>
  </si>
  <si>
    <t>Cases in BA9 and category b) in validation
(Fälle in BA9 mit Kategorie b) aus Validierung)</t>
  </si>
  <si>
    <t>= BA9 - BA11</t>
  </si>
  <si>
    <r>
      <t xml:space="preserve">Cases in J18 having at least one error message </t>
    </r>
    <r>
      <rPr>
        <sz val="8"/>
        <color rgb="FFFF0000"/>
        <rFont val="Arial"/>
        <family val="2"/>
      </rPr>
      <t>at "conspicuities"</t>
    </r>
    <r>
      <rPr>
        <sz val="8"/>
        <rFont val="Arial"/>
        <family val="2"/>
      </rPr>
      <t xml:space="preserve">
</t>
    </r>
    <r>
      <rPr>
        <sz val="8"/>
        <color theme="0" tint="-0.499984740745262"/>
        <rFont val="Arial"/>
        <family val="2"/>
      </rPr>
      <t>(Fälle in J18 mit mindestens einer Meldung in den Auffälligkeiten)</t>
    </r>
  </si>
  <si>
    <r>
      <t xml:space="preserve">Cases in O18 having at least one error message </t>
    </r>
    <r>
      <rPr>
        <sz val="8"/>
        <color rgb="FFFF0000"/>
        <rFont val="Arial"/>
        <family val="2"/>
      </rPr>
      <t>at "conspicuities"</t>
    </r>
    <r>
      <rPr>
        <sz val="8"/>
        <rFont val="Arial"/>
        <family val="2"/>
      </rPr>
      <t xml:space="preserve">
</t>
    </r>
    <r>
      <rPr>
        <sz val="8"/>
        <color theme="0" tint="-0.499984740745262"/>
        <rFont val="Arial"/>
        <family val="2"/>
      </rPr>
      <t>(Fälle in O18 mit mindestens einer Meldung in den Auffälligkeiten)</t>
    </r>
  </si>
  <si>
    <r>
      <t xml:space="preserve">Cases in T18 having at least one error message </t>
    </r>
    <r>
      <rPr>
        <sz val="8"/>
        <color rgb="FFFF0000"/>
        <rFont val="Arial"/>
        <family val="2"/>
      </rPr>
      <t>at "conspicuities"</t>
    </r>
    <r>
      <rPr>
        <sz val="8"/>
        <rFont val="Arial"/>
        <family val="2"/>
      </rPr>
      <t xml:space="preserve">
</t>
    </r>
    <r>
      <rPr>
        <sz val="8"/>
        <color theme="0" tint="-0.499984740745262"/>
        <rFont val="Arial"/>
        <family val="2"/>
      </rPr>
      <t>(Fälle in T18 mit mindestens einer Meldung in den Auffälligkeiten)</t>
    </r>
  </si>
  <si>
    <r>
      <t xml:space="preserve">Cases in Y18 having at least one error message </t>
    </r>
    <r>
      <rPr>
        <sz val="8"/>
        <color rgb="FFFF0000"/>
        <rFont val="Arial"/>
        <family val="2"/>
      </rPr>
      <t>at "conspicuities"</t>
    </r>
    <r>
      <rPr>
        <sz val="8"/>
        <rFont val="Arial"/>
        <family val="2"/>
      </rPr>
      <t xml:space="preserve">
</t>
    </r>
    <r>
      <rPr>
        <sz val="8"/>
        <color theme="0" tint="-0.499984740745262"/>
        <rFont val="Arial"/>
        <family val="2"/>
      </rPr>
      <t>(Fälle in Y18 mit mindestens einer Meldung in den Auffälligkeiten)</t>
    </r>
  </si>
  <si>
    <t>Cases in AV18 having at least one error message at "conspicuities"
(Fälle in AV18 mit mindestens einer Meldung in den Auffälligkeiten)</t>
  </si>
  <si>
    <t>Cases in BF18 having at least one error message at "conspicuities"
(Fälle in BF18 mit mindestens einer Meldung in den Auffälligkeiten)</t>
  </si>
  <si>
    <t>Cases in BL18 having at least one error message at "conspicuities"
(Fälle in BL18 mit mindestens einer Meldung in den Auffälligkeiten)</t>
  </si>
  <si>
    <r>
      <rPr>
        <b/>
        <strike/>
        <sz val="9"/>
        <color rgb="FFFF0000"/>
        <rFont val="Arial"/>
        <family val="2"/>
      </rPr>
      <t>Usable case data 
(Verwertbare Falldatensätze DKG)</t>
    </r>
    <r>
      <rPr>
        <b/>
        <sz val="9"/>
        <color rgb="FFFF0000"/>
        <rFont val="Arial"/>
        <family val="2"/>
      </rPr>
      <t xml:space="preserve">
4. Case data evaluable
4. Falldatensätze auswertbar</t>
    </r>
  </si>
  <si>
    <t>=BA9 + BF9 + BL9</t>
  </si>
  <si>
    <t>=BA11 + BF11 + BL11</t>
  </si>
  <si>
    <t>=BA12 + BF12 + BL12</t>
  </si>
  <si>
    <t>=BA13 + BF13 + BL13</t>
  </si>
  <si>
    <t>=BA14 + BF14 + BL14</t>
  </si>
  <si>
    <t>=BA16 + BF16 + BL16</t>
  </si>
  <si>
    <t>=BA17 + BF17 + BL17</t>
  </si>
  <si>
    <t>=BA19 + BF19 + BL19</t>
  </si>
  <si>
    <t>= J9 - J11</t>
  </si>
  <si>
    <t>= J16 + O16 + T16 + Y16</t>
  </si>
  <si>
    <t>= J19 + O19 + T19 + Y19</t>
  </si>
  <si>
    <t>= J14 + O14 + T14 + Y14</t>
  </si>
  <si>
    <t>= J13 + O13 + T13 + Y13</t>
  </si>
  <si>
    <t>= J12 + O12 + T12 + Y12</t>
  </si>
  <si>
    <t>= J11 + O11 + T11 + Y11</t>
  </si>
  <si>
    <t>= J9 + O9 + T9 + Y9</t>
  </si>
  <si>
    <r>
      <rPr>
        <b/>
        <strike/>
        <sz val="11"/>
        <color rgb="FFFF0000"/>
        <rFont val="Arial"/>
        <family val="2"/>
      </rPr>
      <t>O</t>
    </r>
    <r>
      <rPr>
        <b/>
        <sz val="11"/>
        <color rgb="FFFF0000"/>
        <rFont val="Arial"/>
        <family val="2"/>
      </rPr>
      <t xml:space="preserve"> T</t>
    </r>
  </si>
  <si>
    <r>
      <rPr>
        <b/>
        <strike/>
        <sz val="11"/>
        <color rgb="FFFF0000"/>
        <rFont val="Arial"/>
        <family val="2"/>
      </rPr>
      <t>J</t>
    </r>
    <r>
      <rPr>
        <b/>
        <sz val="11"/>
        <color rgb="FFFF0000"/>
        <rFont val="Arial"/>
        <family val="2"/>
      </rPr>
      <t xml:space="preserve"> O</t>
    </r>
  </si>
  <si>
    <r>
      <t xml:space="preserve">Case
Case Information
</t>
    </r>
    <r>
      <rPr>
        <b/>
        <sz val="8"/>
        <color rgb="FFFF0000"/>
        <rFont val="Arial"/>
        <family val="2"/>
      </rPr>
      <t>Date patient introduced in center</t>
    </r>
  </si>
  <si>
    <r>
      <t xml:space="preserve">≥ StudyStart 
&amp;&amp; 
(indicator year +1)-mm-dd </t>
    </r>
    <r>
      <rPr>
        <sz val="8"/>
        <color rgb="FFFF0000"/>
        <rFont val="Calibri"/>
        <family val="2"/>
      </rPr>
      <t/>
    </r>
  </si>
  <si>
    <r>
      <rPr>
        <b/>
        <strike/>
        <sz val="10"/>
        <color rgb="FFFF0000"/>
        <rFont val="Arial"/>
        <family val="2"/>
      </rPr>
      <t>U</t>
    </r>
    <r>
      <rPr>
        <b/>
        <sz val="10"/>
        <color rgb="FFFF0000"/>
        <rFont val="Arial"/>
        <family val="2"/>
      </rPr>
      <t xml:space="preserve"> Y</t>
    </r>
  </si>
  <si>
    <r>
      <rPr>
        <sz val="8"/>
        <color rgb="FF7030A0"/>
        <rFont val="Arial"/>
        <family val="2"/>
      </rPr>
      <t xml:space="preserve">≥ StudyStart </t>
    </r>
    <r>
      <rPr>
        <sz val="8"/>
        <color rgb="FFFF0000"/>
        <rFont val="Arial"/>
        <family val="2"/>
      </rPr>
      <t xml:space="preserve">
&amp;&amp;</t>
    </r>
    <r>
      <rPr>
        <sz val="8"/>
        <rFont val="Arial"/>
        <family val="2"/>
      </rPr>
      <t xml:space="preserve">
&gt; </t>
    </r>
    <r>
      <rPr>
        <sz val="8"/>
        <color rgb="FFFF0000"/>
        <rFont val="Arial"/>
        <family val="2"/>
      </rPr>
      <t>(indicator year +1)</t>
    </r>
    <r>
      <rPr>
        <sz val="8"/>
        <rFont val="Arial"/>
        <family val="2"/>
      </rPr>
      <t xml:space="preserve">-12-31 | &lt; </t>
    </r>
    <r>
      <rPr>
        <sz val="8"/>
        <color rgb="FFFF0000"/>
        <rFont val="Arial"/>
        <family val="2"/>
      </rPr>
      <t>(indicator year-6)</t>
    </r>
    <r>
      <rPr>
        <sz val="8"/>
        <rFont val="Arial"/>
        <family val="2"/>
      </rPr>
      <t>-01-01 | XXXX-mm-dd | empty</t>
    </r>
  </si>
  <si>
    <r>
      <rPr>
        <b/>
        <sz val="10"/>
        <rFont val="Arial"/>
        <family val="2"/>
      </rPr>
      <t>Row 20</t>
    </r>
    <r>
      <rPr>
        <b/>
        <sz val="10"/>
        <color indexed="8"/>
        <rFont val="Arial"/>
        <family val="2"/>
      </rPr>
      <t xml:space="preserve">
</t>
    </r>
    <r>
      <rPr>
        <b/>
        <sz val="10"/>
        <color theme="0" tint="-0.499984740745262"/>
        <rFont val="Arial"/>
        <family val="2"/>
      </rPr>
      <t>(Zeile 20)</t>
    </r>
  </si>
  <si>
    <t>T</t>
  </si>
  <si>
    <r>
      <t xml:space="preserve">J20 + O20 </t>
    </r>
    <r>
      <rPr>
        <b/>
        <sz val="10"/>
        <color rgb="FFFF0000"/>
        <rFont val="Arial"/>
        <family val="2"/>
      </rPr>
      <t xml:space="preserve">+ T20 + Y20 </t>
    </r>
    <r>
      <rPr>
        <b/>
        <strike/>
        <sz val="10"/>
        <color rgb="FFFF0000"/>
        <rFont val="Arial"/>
        <family val="2"/>
      </rPr>
      <t xml:space="preserve"> + U20</t>
    </r>
  </si>
  <si>
    <t>AE</t>
  </si>
  <si>
    <t>J21 + O21 + T21 + Y21</t>
  </si>
  <si>
    <t xml:space="preserve">  with deficit in the documentation
  (mit Dokumentationsdefizite (Korrekturbedarf))</t>
  </si>
  <si>
    <t>NI cases in J20 with possible assignment (category f) in validation) and</t>
  </si>
  <si>
    <t>IV cases in J20 with possible assignment (category f) in validation) and</t>
  </si>
  <si>
    <r>
      <rPr>
        <b/>
        <strike/>
        <sz val="10"/>
        <color rgb="FFFF0000"/>
        <rFont val="Arial"/>
        <family val="2"/>
      </rPr>
      <t xml:space="preserve">AA </t>
    </r>
    <r>
      <rPr>
        <b/>
        <sz val="10"/>
        <color rgb="FFFF0000"/>
        <rFont val="Arial"/>
        <family val="2"/>
      </rPr>
      <t xml:space="preserve"> AE</t>
    </r>
  </si>
  <si>
    <t>U | empty</t>
  </si>
  <si>
    <t>J23 + O23 + T23 + Y23</t>
  </si>
  <si>
    <t>AV</t>
  </si>
  <si>
    <t>BA</t>
  </si>
  <si>
    <t>BF</t>
  </si>
  <si>
    <t>BL</t>
  </si>
  <si>
    <t>BR</t>
  </si>
  <si>
    <t>calculation see J24 (different years)</t>
  </si>
  <si>
    <t>J24 + O24 +T24 +Y24</t>
  </si>
  <si>
    <t>calculation see J30 (different years)</t>
  </si>
  <si>
    <t>J30 + O30 + T30 + Y30</t>
  </si>
  <si>
    <r>
      <t xml:space="preserve">All cases in XML with:
(Alle Fälle in der XML mit:)
</t>
    </r>
    <r>
      <rPr>
        <sz val="8"/>
        <rFont val="Arial"/>
        <family val="2"/>
      </rPr>
      <t xml:space="preserve">Case
Case Information
</t>
    </r>
    <r>
      <rPr>
        <b/>
        <sz val="8"/>
        <rFont val="Arial"/>
        <family val="2"/>
      </rPr>
      <t xml:space="preserve">Date patient introduced in center 
</t>
    </r>
    <r>
      <rPr>
        <b/>
        <sz val="8"/>
        <color rgb="FFFF0000"/>
        <rFont val="Calibri"/>
        <family val="2"/>
      </rPr>
      <t>≥</t>
    </r>
    <r>
      <rPr>
        <b/>
        <sz val="8"/>
        <color rgb="FFFF0000"/>
        <rFont val="Arial"/>
        <family val="2"/>
      </rPr>
      <t xml:space="preserve"> (indicator year-6) - 01-01 
&amp;&amp;
</t>
    </r>
    <r>
      <rPr>
        <b/>
        <sz val="8"/>
        <color rgb="FFFF0000"/>
        <rFont val="Calibri"/>
        <family val="2"/>
      </rPr>
      <t>≤</t>
    </r>
    <r>
      <rPr>
        <b/>
        <sz val="8"/>
        <color rgb="FFFF0000"/>
        <rFont val="Arial"/>
        <family val="2"/>
      </rPr>
      <t xml:space="preserve"> (indicator year-1) - 12-31 </t>
    </r>
  </si>
  <si>
    <r>
      <rPr>
        <u/>
        <sz val="8"/>
        <rFont val="Arial"/>
        <family val="2"/>
      </rPr>
      <t xml:space="preserve">All cases in XML with:
</t>
    </r>
    <r>
      <rPr>
        <u/>
        <sz val="8"/>
        <color theme="0" tint="-0.499984740745262"/>
        <rFont val="Arial"/>
        <family val="2"/>
      </rPr>
      <t>(Alle Fälle in der XML mit:)</t>
    </r>
    <r>
      <rPr>
        <b/>
        <sz val="8"/>
        <rFont val="Arial"/>
        <family val="2"/>
      </rPr>
      <t xml:space="preserve">
</t>
    </r>
    <r>
      <rPr>
        <sz val="8"/>
        <rFont val="Arial"/>
        <family val="2"/>
      </rPr>
      <t xml:space="preserve">Case
Case Information
</t>
    </r>
    <r>
      <rPr>
        <b/>
        <sz val="8"/>
        <rFont val="Arial"/>
        <family val="2"/>
      </rPr>
      <t>Date patient introduced in center</t>
    </r>
    <r>
      <rPr>
        <b/>
        <sz val="8"/>
        <color rgb="FFFF0000"/>
        <rFont val="Arial"/>
        <family val="2"/>
      </rPr>
      <t xml:space="preserve"> &lt; (indicatoryear-6)-01-01 | empty</t>
    </r>
    <r>
      <rPr>
        <b/>
        <sz val="8"/>
        <rFont val="Arial"/>
        <family val="2"/>
      </rPr>
      <t xml:space="preserve"> </t>
    </r>
    <r>
      <rPr>
        <b/>
        <sz val="8"/>
        <color theme="0" tint="-0.499984740745262"/>
        <rFont val="Arial"/>
        <family val="2"/>
      </rPr>
      <t>(leer)</t>
    </r>
  </si>
  <si>
    <t>PCO-Study start
(PCO-Studienbeginn)</t>
  </si>
  <si>
    <t>PCO-Studienbeginn:</t>
  </si>
  <si>
    <r>
      <t xml:space="preserve">Row </t>
    </r>
    <r>
      <rPr>
        <b/>
        <strike/>
        <sz val="10"/>
        <color rgb="FFFF0000"/>
        <rFont val="Arial"/>
        <family val="2"/>
      </rPr>
      <t>35</t>
    </r>
    <r>
      <rPr>
        <b/>
        <sz val="10"/>
        <color rgb="FFFF0000"/>
        <rFont val="Arial"/>
        <family val="2"/>
      </rPr>
      <t xml:space="preserve"> 5</t>
    </r>
    <r>
      <rPr>
        <b/>
        <sz val="10"/>
        <rFont val="Arial"/>
        <family val="2"/>
      </rPr>
      <t xml:space="preserve">
(Zeile </t>
    </r>
    <r>
      <rPr>
        <b/>
        <strike/>
        <sz val="10"/>
        <color rgb="FFFF0000"/>
        <rFont val="Arial"/>
        <family val="2"/>
      </rPr>
      <t>35</t>
    </r>
    <r>
      <rPr>
        <b/>
        <sz val="10"/>
        <color rgb="FFFF0000"/>
        <rFont val="Arial"/>
        <family val="2"/>
      </rPr>
      <t xml:space="preserve"> 5</t>
    </r>
    <r>
      <rPr>
        <b/>
        <sz val="10"/>
        <rFont val="Arial"/>
        <family val="2"/>
      </rPr>
      <t>)</t>
    </r>
  </si>
  <si>
    <r>
      <t>Click on</t>
    </r>
    <r>
      <rPr>
        <b/>
        <strike/>
        <sz val="10"/>
        <color rgb="FFFF0000"/>
        <rFont val="Arial"/>
        <family val="2"/>
      </rPr>
      <t xml:space="preserve"> AA</t>
    </r>
    <r>
      <rPr>
        <b/>
        <sz val="10"/>
        <color rgb="FFFF0000"/>
        <rFont val="Arial"/>
        <family val="2"/>
      </rPr>
      <t xml:space="preserve"> AV</t>
    </r>
  </si>
  <si>
    <r>
      <rPr>
        <b/>
        <strike/>
        <sz val="10"/>
        <color rgb="FFFF0000"/>
        <rFont val="Arial"/>
        <family val="2"/>
      </rPr>
      <t xml:space="preserve">AA </t>
    </r>
    <r>
      <rPr>
        <b/>
        <sz val="10"/>
        <color rgb="FFFF0000"/>
        <rFont val="Arial"/>
        <family val="2"/>
      </rPr>
      <t>AV</t>
    </r>
  </si>
  <si>
    <r>
      <rPr>
        <sz val="9"/>
        <rFont val="Arial"/>
        <family val="2"/>
      </rPr>
      <t xml:space="preserve">  pre-therapeutic questionnaire after begin treatment
</t>
    </r>
    <r>
      <rPr>
        <sz val="9"/>
        <color theme="0" tint="-0.499984740745262"/>
        <rFont val="Arial"/>
        <family val="2"/>
      </rPr>
      <t xml:space="preserve">  (davon prätherapeutischer Fragebogen nach Beginn Therapie)</t>
    </r>
  </si>
  <si>
    <t xml:space="preserve">Fälle mit Vorstellung im Zentrum </t>
  </si>
  <si>
    <t>calculation see J21 (different years)</t>
  </si>
  <si>
    <t>T20 - T21 - T22 - T24</t>
  </si>
  <si>
    <t>Y20 - Y21 - Y22 - Y24</t>
  </si>
  <si>
    <t>calculation see J22 (different years)</t>
  </si>
  <si>
    <t>J22 + O22 +T22 +Y22</t>
  </si>
  <si>
    <t>(T24 / T20) * 100 (in %)</t>
  </si>
  <si>
    <t>Row 31
(Zeile 31)</t>
  </si>
  <si>
    <t>(T30 / T24) * 100 (in %)</t>
  </si>
  <si>
    <t>(Y30 / Y24) * 100 (in %)</t>
  </si>
  <si>
    <t>(Y24 / Y20) * 100 (in %)</t>
  </si>
  <si>
    <t>Deficit in the documentation 
(only cases with consent=Y)</t>
  </si>
  <si>
    <t>Conspicuitites
(cases with consent = N | Y)</t>
  </si>
  <si>
    <t>X
 (consent = N)</t>
  </si>
  <si>
    <t>X
 (consent = N | Y)</t>
  </si>
  <si>
    <t>X
 (consent = Y)</t>
  </si>
  <si>
    <r>
      <t xml:space="preserve">ADT | </t>
    </r>
    <r>
      <rPr>
        <sz val="8"/>
        <color rgb="FFFF0000"/>
        <rFont val="Arial"/>
        <family val="2"/>
      </rPr>
      <t xml:space="preserve">WS | AS </t>
    </r>
    <r>
      <rPr>
        <sz val="8"/>
        <rFont val="Arial"/>
        <family val="2"/>
      </rPr>
      <t>| CH | IM | OLT | ST | HIFU | CRYO | HYPER | OT</t>
    </r>
  </si>
  <si>
    <t>EndIntitiationWrong</t>
  </si>
  <si>
    <t xml:space="preserve">Das Enddatum der Therapie liegt vor dem Beginndatum . </t>
  </si>
  <si>
    <t xml:space="preserve">The end date of  therapy is before the  start. </t>
  </si>
  <si>
    <t>RadioTreatDefinitve</t>
  </si>
  <si>
    <t>Eine definitive Therapie nach/vor einer Strahlentherapie ist unplausibel.</t>
  </si>
  <si>
    <t>A definitve treatment following a radiotherapy  is implausible.</t>
  </si>
  <si>
    <r>
      <t xml:space="preserve">Case
Treatment
</t>
    </r>
    <r>
      <rPr>
        <b/>
        <sz val="8"/>
        <color rgb="FFFF0000"/>
        <rFont val="Arial"/>
        <family val="2"/>
      </rPr>
      <t>Type</t>
    </r>
  </si>
  <si>
    <r>
      <t xml:space="preserve">Case
Treatment
</t>
    </r>
    <r>
      <rPr>
        <b/>
        <sz val="8"/>
        <color rgb="FFFF0000"/>
        <rFont val="Arial"/>
        <family val="2"/>
      </rPr>
      <t>Initiation</t>
    </r>
  </si>
  <si>
    <r>
      <t xml:space="preserve">Case
Treatment
</t>
    </r>
    <r>
      <rPr>
        <b/>
        <sz val="8"/>
        <color rgb="FFFF0000"/>
        <rFont val="Arial"/>
        <family val="2"/>
      </rPr>
      <t>End</t>
    </r>
  </si>
  <si>
    <t>Date Surgery &gt; Date Initiation Radiotherapy</t>
  </si>
  <si>
    <t>Eine adjuvante Strahlentherapie vor einer Operation ist unplausibel.</t>
  </si>
  <si>
    <t>An adjuvant radiotherapy before a surgery is implausible.</t>
  </si>
  <si>
    <t>SurgeryRadioAdj</t>
  </si>
  <si>
    <r>
      <t xml:space="preserve">Case
Surgery
</t>
    </r>
    <r>
      <rPr>
        <b/>
        <sz val="8"/>
        <color rgb="FFFF0000"/>
        <rFont val="Arial"/>
        <family val="2"/>
      </rPr>
      <t>Type of surgery</t>
    </r>
  </si>
  <si>
    <r>
      <t xml:space="preserve">Case
Radiotherapy
</t>
    </r>
    <r>
      <rPr>
        <b/>
        <sz val="8"/>
        <color rgb="FFFF0000"/>
        <rFont val="Arial"/>
        <family val="2"/>
      </rPr>
      <t>Type</t>
    </r>
  </si>
  <si>
    <r>
      <t xml:space="preserve">Case
Surgery
</t>
    </r>
    <r>
      <rPr>
        <b/>
        <sz val="8"/>
        <color rgb="FFFF0000"/>
        <rFont val="Arial"/>
        <family val="2"/>
      </rPr>
      <t>Date</t>
    </r>
  </si>
  <si>
    <r>
      <t xml:space="preserve">Case
Radiotherapy
</t>
    </r>
    <r>
      <rPr>
        <b/>
        <sz val="8"/>
        <color rgb="FFFF0000"/>
        <rFont val="Arial"/>
        <family val="2"/>
      </rPr>
      <t>Initiation</t>
    </r>
  </si>
  <si>
    <r>
      <t xml:space="preserve">Case
Radiotherapy
</t>
    </r>
    <r>
      <rPr>
        <b/>
        <sz val="8"/>
        <color rgb="FFFF0000"/>
        <rFont val="Arial"/>
        <family val="2"/>
      </rPr>
      <t>Time</t>
    </r>
  </si>
  <si>
    <t xml:space="preserve">Date Initiation Radiotherapy &gt; Date Surgery </t>
  </si>
  <si>
    <t>Eine neoadjuvante Strahlentherapie nach einer Operation ist unplausibel.</t>
  </si>
  <si>
    <t>A neoadjuvant radiotherapy following a surgery is implausible.</t>
  </si>
  <si>
    <t>SurgeryRadioNeo</t>
  </si>
  <si>
    <t>SurgeryTreatAdj</t>
  </si>
  <si>
    <t>SurgeryTreatNeo</t>
  </si>
  <si>
    <t>Eine adjuvante Therapie vor einer Operation ist unplausibel.</t>
  </si>
  <si>
    <t>An adjuvant therapy before a surgery is implausible.</t>
  </si>
  <si>
    <t>A neoadjuvant therapy following a surgery is implausible.</t>
  </si>
  <si>
    <t>Eine neoadjuvante Therapie nach einer Operation ist unplausibel.</t>
  </si>
  <si>
    <r>
      <t xml:space="preserve">Case
Treatment
</t>
    </r>
    <r>
      <rPr>
        <b/>
        <sz val="8"/>
        <color rgb="FFFF0000"/>
        <rFont val="Arial"/>
        <family val="2"/>
      </rPr>
      <t>Time</t>
    </r>
  </si>
  <si>
    <t>Date Surgery &gt; Date Initiation Treatment</t>
  </si>
  <si>
    <t xml:space="preserve">Date Initiation Treatment &gt; Date Surgery </t>
  </si>
  <si>
    <t xml:space="preserve">Date Diagnosis &gt; Date Follow-Up </t>
  </si>
  <si>
    <t>DiagnosisFU</t>
  </si>
  <si>
    <t>Das Diagnosedatum liegt nach dem Follow-Up Datum.</t>
  </si>
  <si>
    <t>The date of diagnosis is after the date of Follow-Up.</t>
  </si>
  <si>
    <r>
      <t xml:space="preserve">Case
Diagnosis
</t>
    </r>
    <r>
      <rPr>
        <b/>
        <sz val="8"/>
        <color rgb="FFFF0000"/>
        <rFont val="Arial"/>
        <family val="2"/>
      </rPr>
      <t>Date of Diagnosis</t>
    </r>
  </si>
  <si>
    <r>
      <t xml:space="preserve">Case
Follow-Up
</t>
    </r>
    <r>
      <rPr>
        <b/>
        <sz val="8"/>
        <color rgb="FFFF0000"/>
        <rFont val="Arial"/>
        <family val="2"/>
      </rPr>
      <t>Date</t>
    </r>
  </si>
  <si>
    <r>
      <t xml:space="preserve">Case
Follow-Up
</t>
    </r>
    <r>
      <rPr>
        <b/>
        <sz val="8"/>
        <color rgb="FFFF0000"/>
        <rFont val="Arial"/>
        <family val="2"/>
      </rPr>
      <t>Date local recurrence</t>
    </r>
    <r>
      <rPr>
        <sz val="8"/>
        <color rgb="FFFF0000"/>
        <rFont val="Arial"/>
        <family val="2"/>
      </rPr>
      <t xml:space="preserve">
</t>
    </r>
  </si>
  <si>
    <t>DiagnosisRecurrence</t>
  </si>
  <si>
    <t>Ein Rezidiv wurde vor dem Primärtumor diagnostiziert.</t>
  </si>
  <si>
    <t>A recurrence before the diagnosis is implausible.</t>
  </si>
  <si>
    <t>Date Diagnosis &gt; Date local recurrence</t>
  </si>
  <si>
    <r>
      <t xml:space="preserve">Case
Follow-Up
</t>
    </r>
    <r>
      <rPr>
        <b/>
        <sz val="8"/>
        <color rgb="FFFF0000"/>
        <rFont val="Arial"/>
        <family val="2"/>
      </rPr>
      <t>Date biochemical recurrence identified</t>
    </r>
    <r>
      <rPr>
        <sz val="8"/>
        <color rgb="FFFF0000"/>
        <rFont val="Arial"/>
        <family val="2"/>
      </rPr>
      <t xml:space="preserve">
</t>
    </r>
  </si>
  <si>
    <t>Ein biochemisches Rezidiv wurde vor dem Primärtumor diagnostiziert.</t>
  </si>
  <si>
    <t>Date Diagnosis &gt; Date biochemical recurrence</t>
  </si>
  <si>
    <t>A biochemical recurrence before the diagnosis is implausible.</t>
  </si>
  <si>
    <t>DiagnosisBioRecurrence</t>
  </si>
  <si>
    <r>
      <t xml:space="preserve">Case
Follow-Up
</t>
    </r>
    <r>
      <rPr>
        <b/>
        <sz val="8"/>
        <color rgb="FFFF0000"/>
        <rFont val="Arial"/>
        <family val="2"/>
      </rPr>
      <t>Date metastasis identified</t>
    </r>
    <r>
      <rPr>
        <sz val="8"/>
        <color rgb="FFFF0000"/>
        <rFont val="Arial"/>
        <family val="2"/>
      </rPr>
      <t xml:space="preserve">
</t>
    </r>
  </si>
  <si>
    <t>DiagnosisMetastasis</t>
  </si>
  <si>
    <t>Eine Metastase wurde vor dem Primärtumor diagnostiziert.</t>
  </si>
  <si>
    <t>A metastasis before the diagnosis is implausible.</t>
  </si>
  <si>
    <t>Date Diagnosis &gt; Date metastasis</t>
  </si>
  <si>
    <t xml:space="preserve">WS | AS </t>
  </si>
  <si>
    <t>N | A | C |  U</t>
  </si>
  <si>
    <t>ASWSDefinitive</t>
  </si>
  <si>
    <t xml:space="preserve">The non-interventional treatment should be a definitive treatment. </t>
  </si>
  <si>
    <t>Die nicht interventionelle Therapie ist nicht als definitiv gekennzeichnet.</t>
  </si>
  <si>
    <t>NoSurgeryRadio</t>
  </si>
  <si>
    <t>Eine Strahlentherapie ohne Operation muss als definitiv gekennzeichnet werden.</t>
  </si>
  <si>
    <t>A  radiotherapy without a surgery should be definitive.</t>
  </si>
  <si>
    <r>
      <t xml:space="preserve">Case
Case Information
</t>
    </r>
    <r>
      <rPr>
        <b/>
        <sz val="8"/>
        <color rgb="FFFF0000"/>
        <rFont val="Arial"/>
        <family val="2"/>
      </rPr>
      <t>Consent</t>
    </r>
  </si>
  <si>
    <r>
      <t xml:space="preserve">Case
Postoperative histology
</t>
    </r>
    <r>
      <rPr>
        <b/>
        <sz val="8"/>
        <color rgb="FFFF0000"/>
        <rFont val="Arial"/>
        <family val="2"/>
      </rPr>
      <t>pathological Stage pN</t>
    </r>
  </si>
  <si>
    <t>PathoNempty</t>
  </si>
  <si>
    <t xml:space="preserve">Der postoperative N-Status fehlt.  </t>
  </si>
  <si>
    <t xml:space="preserve">The pathological N-category is missing. </t>
  </si>
  <si>
    <r>
      <t>Case
Postoperative histology</t>
    </r>
    <r>
      <rPr>
        <b/>
        <sz val="8"/>
        <color rgb="FFFF0000"/>
        <rFont val="Arial"/>
        <family val="2"/>
      </rPr>
      <t xml:space="preserve">
Gleason score 12</t>
    </r>
  </si>
  <si>
    <t>PathoGleason1empty</t>
  </si>
  <si>
    <t>PathoGleason2empty</t>
  </si>
  <si>
    <t>Das Feld "Gleason Score 1 (postoperativ)" ist leer.</t>
  </si>
  <si>
    <t xml:space="preserve">The data item "Gleason score 1  (post-operative)" is missing. </t>
  </si>
  <si>
    <t>Das Feld "Gleason Score 2 (postoperativ)" ist leer.</t>
  </si>
  <si>
    <t xml:space="preserve">The data item "Gleason score 2 (post-operative)" is missing. </t>
  </si>
  <si>
    <t>Das Operationsdatum liegt in der Zukunft.</t>
  </si>
  <si>
    <t>The date of surgery is in the future.</t>
  </si>
  <si>
    <t>TreatInitFuture</t>
  </si>
  <si>
    <t>Das Beginndatum der Therapie liegt in der Zukunft.</t>
  </si>
  <si>
    <t>The initiation of treatment is in the future.</t>
  </si>
  <si>
    <t>TreatEndFuture</t>
  </si>
  <si>
    <t>Das Enddatum der Therapie liegt in der Zukunft.</t>
  </si>
  <si>
    <t>The endof treatment is in the future.</t>
  </si>
  <si>
    <t>Das Beginndatum der Strahlentherapie liegt in der Zukunft.</t>
  </si>
  <si>
    <t>The initiation of radiotherapy is in the future.</t>
  </si>
  <si>
    <t>Das Enddatum der Strahlentherapie liegt in der Zukunft.</t>
  </si>
  <si>
    <t>The end of radiotherapy is in the future.</t>
  </si>
  <si>
    <r>
      <t xml:space="preserve">Case
Radiotherapy
</t>
    </r>
    <r>
      <rPr>
        <b/>
        <sz val="8"/>
        <color rgb="FFFF0000"/>
        <rFont val="Arial"/>
        <family val="2"/>
      </rPr>
      <t xml:space="preserve">Initiation </t>
    </r>
  </si>
  <si>
    <r>
      <t xml:space="preserve">Case
Radiotherapy
</t>
    </r>
    <r>
      <rPr>
        <b/>
        <sz val="8"/>
        <color rgb="FFFF0000"/>
        <rFont val="Arial"/>
        <family val="2"/>
      </rPr>
      <t>End</t>
    </r>
  </si>
  <si>
    <t>RadioInitFuture</t>
  </si>
  <si>
    <t>RadioEndFuture</t>
  </si>
  <si>
    <t>SurgeryFuture</t>
  </si>
  <si>
    <r>
      <t xml:space="preserve">Case
Radiotherapy
</t>
    </r>
    <r>
      <rPr>
        <b/>
        <sz val="8"/>
        <color rgb="FFFF0000"/>
        <rFont val="Arial"/>
        <family val="2"/>
      </rPr>
      <t>Intent</t>
    </r>
  </si>
  <si>
    <r>
      <t xml:space="preserve">Case
Case Information
</t>
    </r>
    <r>
      <rPr>
        <b/>
        <sz val="8"/>
        <color rgb="FFFF0000"/>
        <rFont val="Arial"/>
        <family val="2"/>
      </rPr>
      <t>Primary Tumour</t>
    </r>
  </si>
  <si>
    <t>Ein Patient mit Rezidiv ohne Primärfall kann kein PCO-Studienpatient sein.</t>
  </si>
  <si>
    <t>MetastasisPCO</t>
  </si>
  <si>
    <t>Ein Patient mit Fernmetastase ohne Primärfall kann kein PCO-Studienpatient sein.</t>
  </si>
  <si>
    <t>A patient with recurrence and without primary case is no PCO-study patient.</t>
  </si>
  <si>
    <t>A patient with metastasis and without primary case is no PCO-study patient.</t>
  </si>
  <si>
    <t>If a Patient has more than one case:</t>
  </si>
  <si>
    <r>
      <t xml:space="preserve">Case A
Case Information
</t>
    </r>
    <r>
      <rPr>
        <b/>
        <sz val="8"/>
        <color rgb="FFFF0000"/>
        <rFont val="Arial"/>
        <family val="2"/>
      </rPr>
      <t>Primary Tumour</t>
    </r>
  </si>
  <si>
    <r>
      <t xml:space="preserve">Case A
Case Information
</t>
    </r>
    <r>
      <rPr>
        <b/>
        <sz val="8"/>
        <color rgb="FFFF0000"/>
        <rFont val="Arial"/>
        <family val="2"/>
      </rPr>
      <t>Consent</t>
    </r>
  </si>
  <si>
    <r>
      <t xml:space="preserve">Case B
Case Information
</t>
    </r>
    <r>
      <rPr>
        <b/>
        <sz val="8"/>
        <color rgb="FFFF0000"/>
        <rFont val="Arial"/>
        <family val="2"/>
      </rPr>
      <t>Primary Tumour</t>
    </r>
  </si>
  <si>
    <r>
      <t xml:space="preserve">Case B
Case Information
</t>
    </r>
    <r>
      <rPr>
        <b/>
        <sz val="8"/>
        <color rgb="FFFF0000"/>
        <rFont val="Arial"/>
        <family val="2"/>
      </rPr>
      <t>Consent</t>
    </r>
  </si>
  <si>
    <t>Basic Data</t>
  </si>
  <si>
    <t>XML PCO-Study</t>
  </si>
  <si>
    <t>1 | 2 | 3 | 4 | 5 | 6</t>
  </si>
  <si>
    <t>IFConsent</t>
  </si>
  <si>
    <t xml:space="preserve">Ein Patient mit Zufallsbefund kann kein PCO-Studienpatient sein. </t>
  </si>
  <si>
    <t>A patient with incidential finding is no PCO-study patient.</t>
  </si>
  <si>
    <t>NIConsentBD</t>
  </si>
  <si>
    <t xml:space="preserve">Der Fall erfüllt die Einschlusskriterien der PCO-Studie nicht. </t>
  </si>
  <si>
    <t>Case is in row 15 or 16 at basic data and:</t>
  </si>
  <si>
    <t>Case is in column M or N at basic data and:</t>
  </si>
  <si>
    <t>NoTreatConsentBD</t>
  </si>
  <si>
    <t>The criterias for the PCO-study are not fulfilled.</t>
  </si>
  <si>
    <r>
      <t xml:space="preserve">Patients
Patient
Survey
</t>
    </r>
    <r>
      <rPr>
        <b/>
        <sz val="8"/>
        <color rgb="FFFF0000"/>
        <rFont val="Arial"/>
        <family val="2"/>
      </rPr>
      <t>Date Questionnaire</t>
    </r>
  </si>
  <si>
    <r>
      <t xml:space="preserve">Patients
Patient
Survey
</t>
    </r>
    <r>
      <rPr>
        <b/>
        <sz val="8"/>
        <color rgb="FFFF0000"/>
        <rFont val="Arial"/>
        <family val="2"/>
      </rPr>
      <t>ID Questionnaire</t>
    </r>
  </si>
  <si>
    <t>NIQuesAfter</t>
  </si>
  <si>
    <t>Prätherapeutischer Fragebogen wurde zu spät ausgefüllt.</t>
  </si>
  <si>
    <t>SurgeryQuesAfter</t>
  </si>
  <si>
    <t>Prätherapeutischer Fragebogen wurde nach Beginn der Therapie ausgefüllt.</t>
  </si>
  <si>
    <t>Pretherapeutic questionnaire after the beginning of treatment.</t>
  </si>
  <si>
    <r>
      <t xml:space="preserve">Date Questionnaire &gt; Surgery_Date
</t>
    </r>
    <r>
      <rPr>
        <b/>
        <sz val="8"/>
        <color rgb="FF7030A0"/>
        <rFont val="Arial"/>
        <family val="2"/>
      </rPr>
      <t xml:space="preserve">&amp;&amp; </t>
    </r>
    <r>
      <rPr>
        <sz val="8"/>
        <color rgb="FFFF0000"/>
        <rFont val="Arial"/>
        <family val="2"/>
      </rPr>
      <t xml:space="preserve">
all pre-therapeutic questionnaires must fullfill this criteria</t>
    </r>
  </si>
  <si>
    <r>
      <t xml:space="preserve">Date Questionnaire &gt; Date of Diagnosis </t>
    </r>
    <r>
      <rPr>
        <b/>
        <sz val="8"/>
        <color rgb="FF7030A0"/>
        <rFont val="Arial"/>
        <family val="2"/>
      </rPr>
      <t>+ PrePlus</t>
    </r>
    <r>
      <rPr>
        <b/>
        <sz val="8"/>
        <color rgb="FFFF0000"/>
        <rFont val="Arial"/>
        <family val="2"/>
      </rPr>
      <t xml:space="preserve">
</t>
    </r>
    <r>
      <rPr>
        <b/>
        <sz val="8"/>
        <color rgb="FF7030A0"/>
        <rFont val="Arial"/>
        <family val="2"/>
      </rPr>
      <t xml:space="preserve">&amp;&amp; </t>
    </r>
    <r>
      <rPr>
        <sz val="8"/>
        <color rgb="FFFF0000"/>
        <rFont val="Arial"/>
        <family val="2"/>
      </rPr>
      <t xml:space="preserve">
all pre-therapeutic questionnaires must fullfill this criteria</t>
    </r>
  </si>
  <si>
    <t>RadioQuesAfter</t>
  </si>
  <si>
    <r>
      <t xml:space="preserve">Case
Treatment
</t>
    </r>
    <r>
      <rPr>
        <b/>
        <sz val="8"/>
        <color rgb="FFFF0000"/>
        <rFont val="Arial"/>
        <family val="2"/>
      </rPr>
      <t xml:space="preserve">Initiation </t>
    </r>
  </si>
  <si>
    <r>
      <t xml:space="preserve">Date Questionnaire &gt; Treatment_Initiation
</t>
    </r>
    <r>
      <rPr>
        <b/>
        <sz val="8"/>
        <color rgb="FF7030A0"/>
        <rFont val="Arial"/>
        <family val="2"/>
      </rPr>
      <t xml:space="preserve">&amp;&amp; </t>
    </r>
    <r>
      <rPr>
        <sz val="8"/>
        <color rgb="FFFF0000"/>
        <rFont val="Arial"/>
        <family val="2"/>
      </rPr>
      <t xml:space="preserve">
all pre-therapeutic questionnaires must fullfill this criteria</t>
    </r>
  </si>
  <si>
    <t>TreatQuesAfter</t>
  </si>
  <si>
    <r>
      <t>Date Questionnaire &lt; Date of Diagnosis -</t>
    </r>
    <r>
      <rPr>
        <b/>
        <sz val="8"/>
        <color rgb="FF7030A0"/>
        <rFont val="Arial"/>
        <family val="2"/>
      </rPr>
      <t xml:space="preserve"> PreMinus</t>
    </r>
    <r>
      <rPr>
        <b/>
        <sz val="8"/>
        <color rgb="FFFF0000"/>
        <rFont val="Arial"/>
        <family val="2"/>
      </rPr>
      <t xml:space="preserve">
</t>
    </r>
    <r>
      <rPr>
        <b/>
        <sz val="8"/>
        <color rgb="FF7030A0"/>
        <rFont val="Arial"/>
        <family val="2"/>
      </rPr>
      <t xml:space="preserve">&amp;&amp; </t>
    </r>
    <r>
      <rPr>
        <sz val="8"/>
        <color rgb="FFFF0000"/>
        <rFont val="Arial"/>
        <family val="2"/>
      </rPr>
      <t xml:space="preserve">
all pre-therapeutic questionnaires must fullfill this criteria</t>
    </r>
  </si>
  <si>
    <t>NIQuesBefore</t>
  </si>
  <si>
    <t>Pretherapeutic questionnaire is to late.</t>
  </si>
  <si>
    <r>
      <t xml:space="preserve">Date Questionnaire &lt; Surgery_Date
</t>
    </r>
    <r>
      <rPr>
        <b/>
        <sz val="8"/>
        <color rgb="FF7030A0"/>
        <rFont val="Arial"/>
        <family val="2"/>
      </rPr>
      <t>- PreMinus</t>
    </r>
    <r>
      <rPr>
        <sz val="8"/>
        <color rgb="FFFF0000"/>
        <rFont val="Arial"/>
        <family val="2"/>
      </rPr>
      <t xml:space="preserve">
</t>
    </r>
    <r>
      <rPr>
        <b/>
        <sz val="8"/>
        <color rgb="FF7030A0"/>
        <rFont val="Arial"/>
        <family val="2"/>
      </rPr>
      <t xml:space="preserve">&amp;&amp; </t>
    </r>
    <r>
      <rPr>
        <sz val="8"/>
        <color rgb="FFFF0000"/>
        <rFont val="Arial"/>
        <family val="2"/>
      </rPr>
      <t xml:space="preserve">
all pre-therapeutic questionnaires must fullfill this criteria</t>
    </r>
  </si>
  <si>
    <r>
      <t xml:space="preserve">Date Questionnaire &lt;  Treatment_Initiation </t>
    </r>
    <r>
      <rPr>
        <b/>
        <sz val="8"/>
        <color rgb="FF7030A0"/>
        <rFont val="Arial"/>
        <family val="2"/>
      </rPr>
      <t>- PreMinus</t>
    </r>
    <r>
      <rPr>
        <sz val="8"/>
        <color rgb="FFFF0000"/>
        <rFont val="Arial"/>
        <family val="2"/>
      </rPr>
      <t xml:space="preserve">
</t>
    </r>
    <r>
      <rPr>
        <b/>
        <sz val="8"/>
        <color rgb="FF7030A0"/>
        <rFont val="Arial"/>
        <family val="2"/>
      </rPr>
      <t xml:space="preserve">&amp;&amp; </t>
    </r>
    <r>
      <rPr>
        <sz val="8"/>
        <color rgb="FFFF0000"/>
        <rFont val="Arial"/>
        <family val="2"/>
      </rPr>
      <t xml:space="preserve">
all pre-therapeutic questionnaires must fullfill this criteria</t>
    </r>
  </si>
  <si>
    <r>
      <t xml:space="preserve">Date Questionnaire &gt; Radiotherapy_Initiation
</t>
    </r>
    <r>
      <rPr>
        <b/>
        <sz val="8"/>
        <color rgb="FF7030A0"/>
        <rFont val="Arial"/>
        <family val="2"/>
      </rPr>
      <t xml:space="preserve">&amp;&amp; </t>
    </r>
    <r>
      <rPr>
        <sz val="8"/>
        <color rgb="FFFF0000"/>
        <rFont val="Arial"/>
        <family val="2"/>
      </rPr>
      <t xml:space="preserve">
all pre-therapeutic questionnaires must fullfill this criteria
</t>
    </r>
    <r>
      <rPr>
        <b/>
        <sz val="8"/>
        <color rgb="FF7030A0"/>
        <rFont val="Arial"/>
        <family val="2"/>
      </rPr>
      <t>(Take the first radiotherapy if there are more than one)</t>
    </r>
  </si>
  <si>
    <r>
      <t xml:space="preserve">Date Questionnaire &lt;  Radiotherapy_Initiation </t>
    </r>
    <r>
      <rPr>
        <b/>
        <sz val="8"/>
        <color rgb="FF7030A0"/>
        <rFont val="Arial"/>
        <family val="2"/>
      </rPr>
      <t>- PreMinus</t>
    </r>
    <r>
      <rPr>
        <sz val="8"/>
        <color rgb="FFFF0000"/>
        <rFont val="Arial"/>
        <family val="2"/>
      </rPr>
      <t xml:space="preserve">
</t>
    </r>
    <r>
      <rPr>
        <b/>
        <sz val="8"/>
        <color rgb="FF7030A0"/>
        <rFont val="Arial"/>
        <family val="2"/>
      </rPr>
      <t xml:space="preserve">&amp;&amp; </t>
    </r>
    <r>
      <rPr>
        <sz val="8"/>
        <color rgb="FFFF0000"/>
        <rFont val="Arial"/>
        <family val="2"/>
      </rPr>
      <t xml:space="preserve">
all pre-therapeutic questionnaires must fullfill this criteria
</t>
    </r>
    <r>
      <rPr>
        <b/>
        <sz val="8"/>
        <color rgb="FF7030A0"/>
        <rFont val="Arial"/>
        <family val="2"/>
      </rPr>
      <t>(Take the first radiotherapy if there are more than one)</t>
    </r>
  </si>
  <si>
    <r>
      <t xml:space="preserve">OLT | HIFU | CRYO | HYPER
</t>
    </r>
    <r>
      <rPr>
        <b/>
        <sz val="8"/>
        <color rgb="FF7030A0"/>
        <rFont val="Arial"/>
        <family val="2"/>
      </rPr>
      <t>(Take the first treatment if there are more than one)</t>
    </r>
  </si>
  <si>
    <t>NoQuestionnaire</t>
  </si>
  <si>
    <t>empty | 2
(there is no pretherapeutic questionnaire)</t>
  </si>
  <si>
    <t>Es ist kein prätherapeutischer Fragebogen vorhanden.</t>
  </si>
  <si>
    <t>There is no pre-therapeutic questionnaire.</t>
  </si>
  <si>
    <t>RadioQuesEarly</t>
  </si>
  <si>
    <t>TreatQuesEarly</t>
  </si>
  <si>
    <t>SurgeryQuesEarly</t>
  </si>
  <si>
    <t>Pretherapeutic questionnaire is to early (more than three month before the  diagnosis).</t>
  </si>
  <si>
    <t>Prätherapeutischer Fragebogen wurde zu früh (mehr als 3 Monate vor der Diagnose) ausgefüllt</t>
  </si>
  <si>
    <t>Pretherapeutic questionnaire is to early (more than three month before the  treatment).</t>
  </si>
  <si>
    <t>Prätherapeutischer Fragebogen wurde zu früh (mehr als 3 Monate vor der Operation) ausgefüllt</t>
  </si>
  <si>
    <t>Pretherapeutic questionnaire is to early (more than three month before the  surgery).</t>
  </si>
  <si>
    <t>Pretherapeutic questionnaire is to early (more than three month before the  radiotherapy).</t>
  </si>
  <si>
    <t>Prätherapeutischer Fragebogen wurde zu früh (mehr als 3 Monate vor der Strahlentherapie) ausgefüllt</t>
  </si>
  <si>
    <t>Prätherapeutischer Fragebogen wurde zu früh (mehr als 3 Monate vor der Therapie) ausgefüllt</t>
  </si>
  <si>
    <t>Birthday</t>
  </si>
  <si>
    <t>Das Feld "Geburtsdatum" ist leer.</t>
  </si>
  <si>
    <t>The data item "date of birth" is missing.</t>
  </si>
  <si>
    <r>
      <t xml:space="preserve">Case
Diagnosis
</t>
    </r>
    <r>
      <rPr>
        <b/>
        <strike/>
        <sz val="8"/>
        <color rgb="FFCC0000"/>
        <rFont val="Arial"/>
        <family val="2"/>
      </rPr>
      <t>Clinical stage cN-category</t>
    </r>
  </si>
  <si>
    <r>
      <t xml:space="preserve">Case
Diagnosis
</t>
    </r>
    <r>
      <rPr>
        <b/>
        <strike/>
        <sz val="8"/>
        <color rgb="FFCC0000"/>
        <rFont val="Arial"/>
        <family val="2"/>
      </rPr>
      <t>Clinical stage cM-category</t>
    </r>
  </si>
  <si>
    <t>PSA-Value after 12 months
(PSA-Wert nach 12 Monaten)</t>
  </si>
  <si>
    <t>XX,XX ng/ml |  ----</t>
  </si>
  <si>
    <r>
      <t xml:space="preserve">Case
Case Information
</t>
    </r>
    <r>
      <rPr>
        <b/>
        <sz val="8"/>
        <color rgb="FFFF0000"/>
        <rFont val="Arial"/>
        <family val="2"/>
      </rPr>
      <t xml:space="preserve">Consent
--------
</t>
    </r>
    <r>
      <rPr>
        <sz val="8"/>
        <color rgb="FFFF0000"/>
        <rFont val="Arial"/>
        <family val="2"/>
      </rPr>
      <t xml:space="preserve">Case
Follow-Up
</t>
    </r>
    <r>
      <rPr>
        <b/>
        <sz val="8"/>
        <color rgb="FFFF0000"/>
        <rFont val="Arial"/>
        <family val="2"/>
      </rPr>
      <t>Date</t>
    </r>
    <r>
      <rPr>
        <sz val="8"/>
        <color rgb="FFFF0000"/>
        <rFont val="Arial"/>
        <family val="2"/>
      </rPr>
      <t xml:space="preserve">
-------------
Case
Follow-Up
</t>
    </r>
    <r>
      <rPr>
        <b/>
        <sz val="8"/>
        <color rgb="FFFF0000"/>
        <rFont val="Arial"/>
        <family val="2"/>
      </rPr>
      <t>PSA Value</t>
    </r>
  </si>
  <si>
    <r>
      <t xml:space="preserve">IF Consent = N then display "-----"
IF Consent </t>
    </r>
    <r>
      <rPr>
        <sz val="9"/>
        <color rgb="FF7030A0"/>
        <rFont val="Arial"/>
        <family val="2"/>
      </rPr>
      <t xml:space="preserve">= Y </t>
    </r>
    <r>
      <rPr>
        <sz val="9"/>
        <color rgb="FFFF0000"/>
        <rFont val="Arial"/>
        <family val="2"/>
      </rPr>
      <t xml:space="preserve">
</t>
    </r>
    <r>
      <rPr>
        <sz val="9"/>
        <color rgb="FF7030A0"/>
        <rFont val="Arial"/>
        <family val="2"/>
      </rPr>
      <t>&amp;&amp;</t>
    </r>
    <r>
      <rPr>
        <sz val="9"/>
        <color rgb="FFFF0000"/>
        <rFont val="Arial"/>
        <family val="2"/>
      </rPr>
      <t xml:space="preserve">
take the first Follow-Up with:
cut-off date </t>
    </r>
    <r>
      <rPr>
        <sz val="9"/>
        <color rgb="FF7030A0"/>
        <rFont val="Arial"/>
        <family val="2"/>
      </rPr>
      <t xml:space="preserve">+ 365 - 182  </t>
    </r>
    <r>
      <rPr>
        <sz val="9"/>
        <color rgb="FF7030A0"/>
        <rFont val="Calibri"/>
        <family val="2"/>
      </rPr>
      <t>≤</t>
    </r>
    <r>
      <rPr>
        <sz val="9"/>
        <color rgb="FFFF0000"/>
        <rFont val="Arial"/>
        <family val="2"/>
      </rPr>
      <t xml:space="preserve">  date follow-up </t>
    </r>
    <r>
      <rPr>
        <sz val="9"/>
        <color rgb="FF7030A0"/>
        <rFont val="Arial"/>
        <family val="2"/>
      </rPr>
      <t>≤</t>
    </r>
    <r>
      <rPr>
        <sz val="9"/>
        <color rgb="FFFF0000"/>
        <rFont val="Arial"/>
        <family val="2"/>
      </rPr>
      <t xml:space="preserve"> cut-off date </t>
    </r>
    <r>
      <rPr>
        <sz val="9"/>
        <color rgb="FF7030A0"/>
        <rFont val="Arial"/>
        <family val="2"/>
      </rPr>
      <t xml:space="preserve">+ 365 + 182
&amp;&amp; 
</t>
    </r>
    <r>
      <rPr>
        <sz val="9"/>
        <color rgb="FFFF0000"/>
        <rFont val="Arial"/>
        <family val="2"/>
      </rPr>
      <t xml:space="preserve">PSA Value </t>
    </r>
    <r>
      <rPr>
        <sz val="9"/>
        <color rgb="FF7030A0"/>
        <rFont val="Calibri"/>
        <family val="2"/>
      </rPr>
      <t>≠</t>
    </r>
    <r>
      <rPr>
        <sz val="9"/>
        <color rgb="FF7030A0"/>
        <rFont val="Arial"/>
        <family val="2"/>
      </rPr>
      <t xml:space="preserve"> empty</t>
    </r>
  </si>
  <si>
    <t>IF Consent = N then display "-----"
For all cases in general overview in row 22 and 23 display "no questionnaire" 
For all cases in general overview in row 24 display the date of the questionnaire which is taken here</t>
  </si>
  <si>
    <t>PSA12M</t>
  </si>
  <si>
    <t>Der PSA-Wert nach 12 Monaten fehlt.</t>
  </si>
  <si>
    <t xml:space="preserve">The PSA value after 12 month is missing. </t>
  </si>
  <si>
    <r>
      <t xml:space="preserve">Case
Follow-Up
</t>
    </r>
    <r>
      <rPr>
        <b/>
        <sz val="8"/>
        <color rgb="FFFF0000"/>
        <rFont val="Arial"/>
        <family val="2"/>
      </rPr>
      <t>PSA Value</t>
    </r>
  </si>
  <si>
    <r>
      <rPr>
        <sz val="11"/>
        <color indexed="8"/>
        <rFont val="Arial"/>
        <family val="2"/>
      </rPr>
      <t>OncoBox Prostate</t>
    </r>
    <r>
      <rPr>
        <b/>
        <sz val="11"/>
        <color indexed="8"/>
        <rFont val="Arial"/>
        <family val="2"/>
      </rPr>
      <t xml:space="preserve">
</t>
    </r>
    <r>
      <rPr>
        <b/>
        <sz val="11"/>
        <rFont val="Arial"/>
        <family val="2"/>
      </rPr>
      <t>patient profile</t>
    </r>
    <r>
      <rPr>
        <b/>
        <sz val="11"/>
        <color theme="2" tint="-0.749992370372631"/>
        <rFont val="Arial"/>
        <family val="2"/>
      </rPr>
      <t xml:space="preserve">
</t>
    </r>
    <r>
      <rPr>
        <b/>
        <sz val="11"/>
        <color theme="0" tint="-0.499984740745262"/>
        <rFont val="Arial"/>
        <family val="2"/>
      </rPr>
      <t>(Patientenprofil)</t>
    </r>
    <r>
      <rPr>
        <b/>
        <sz val="11"/>
        <color indexed="8"/>
        <rFont val="Arial"/>
        <family val="2"/>
      </rPr>
      <t xml:space="preserve">
</t>
    </r>
  </si>
  <si>
    <t>Profile</t>
  </si>
  <si>
    <t>Interface and calculation of the patient profile
Darstellung und Berechnung des Patientenprofil</t>
  </si>
  <si>
    <t>Deficit at documentation and conspicuities for all cases 
Bestimmung von Dokumentationsdefiziten und Plausibilitätsauffälligkeiten</t>
  </si>
  <si>
    <r>
      <t xml:space="preserve">OncoBox Prostate
</t>
    </r>
    <r>
      <rPr>
        <b/>
        <sz val="11"/>
        <color indexed="8"/>
        <rFont val="Arial"/>
        <family val="2"/>
      </rPr>
      <t xml:space="preserve">Deficits at documentation and conspicuities 
</t>
    </r>
    <r>
      <rPr>
        <b/>
        <sz val="11"/>
        <color theme="0" tint="-0.499984740745262"/>
        <rFont val="Arial"/>
        <family val="2"/>
      </rPr>
      <t>(Dokumentationsdefizite und Plausibilitätsauffälligkeiten)</t>
    </r>
  </si>
  <si>
    <t>Deficits</t>
  </si>
  <si>
    <t>Filter - Deficits</t>
  </si>
  <si>
    <r>
      <t xml:space="preserve">OncoBox Prostate
</t>
    </r>
    <r>
      <rPr>
        <b/>
        <sz val="11"/>
        <color indexed="8"/>
        <rFont val="Arial"/>
        <family val="2"/>
      </rPr>
      <t>Filter</t>
    </r>
    <r>
      <rPr>
        <sz val="11"/>
        <color indexed="8"/>
        <rFont val="Arial"/>
        <family val="2"/>
      </rPr>
      <t xml:space="preserve"> - </t>
    </r>
    <r>
      <rPr>
        <b/>
        <sz val="11"/>
        <color indexed="8"/>
        <rFont val="Arial"/>
        <family val="2"/>
      </rPr>
      <t xml:space="preserve">Deficits / Conspicuities 
</t>
    </r>
    <r>
      <rPr>
        <b/>
        <sz val="11"/>
        <color theme="0" tint="-0.499984740745262"/>
        <rFont val="Arial"/>
        <family val="2"/>
      </rPr>
      <t>(Filter - Dokumentationsdefizite / Auffälligkeiten)</t>
    </r>
  </si>
  <si>
    <r>
      <t xml:space="preserve">Case
Follow-Up
</t>
    </r>
    <r>
      <rPr>
        <b/>
        <strike/>
        <sz val="8"/>
        <color rgb="FFFF0000"/>
        <rFont val="Arial"/>
        <family val="2"/>
      </rPr>
      <t>Date</t>
    </r>
  </si>
  <si>
    <r>
      <t xml:space="preserve">Case
Follow-Up
</t>
    </r>
    <r>
      <rPr>
        <b/>
        <strike/>
        <sz val="8"/>
        <color rgb="FFFF0000"/>
        <rFont val="Arial"/>
        <family val="2"/>
      </rPr>
      <t>Life status</t>
    </r>
  </si>
  <si>
    <r>
      <t xml:space="preserve">Basic Information
</t>
    </r>
    <r>
      <rPr>
        <b/>
        <strike/>
        <sz val="8"/>
        <color rgb="FFFF0000"/>
        <rFont val="Arial"/>
        <family val="2"/>
      </rPr>
      <t>Date of death</t>
    </r>
  </si>
  <si>
    <r>
      <t xml:space="preserve">Date Treatment Initiation &gt; Date Treatment </t>
    </r>
    <r>
      <rPr>
        <sz val="8"/>
        <color rgb="FFFF0000"/>
        <rFont val="Arial"/>
        <family val="2"/>
      </rPr>
      <t>End</t>
    </r>
  </si>
  <si>
    <r>
      <t xml:space="preserve">Case
Case Information
</t>
    </r>
    <r>
      <rPr>
        <b/>
        <strike/>
        <sz val="8"/>
        <color rgb="FFFF0000"/>
        <rFont val="Arial"/>
        <family val="2"/>
      </rPr>
      <t>Date patient introduced in center</t>
    </r>
  </si>
  <si>
    <r>
      <rPr>
        <strike/>
        <sz val="8"/>
        <color rgb="FFFF0000"/>
        <rFont val="Calibri"/>
        <family val="2"/>
      </rPr>
      <t>≥</t>
    </r>
    <r>
      <rPr>
        <strike/>
        <sz val="8"/>
        <color rgb="FFFF0000"/>
        <rFont val="Arial"/>
        <family val="2"/>
      </rPr>
      <t xml:space="preserve"> 01.07.2016</t>
    </r>
  </si>
  <si>
    <r>
      <t xml:space="preserve">Case
Case Information
</t>
    </r>
    <r>
      <rPr>
        <b/>
        <strike/>
        <sz val="8"/>
        <color rgb="FFFF0000"/>
        <rFont val="Arial"/>
        <family val="2"/>
      </rPr>
      <t>Consent</t>
    </r>
  </si>
  <si>
    <r>
      <rPr>
        <strike/>
        <sz val="10"/>
        <color rgb="FFFF0000"/>
        <rFont val="Calibri"/>
        <family val="2"/>
      </rPr>
      <t xml:space="preserve">≠ </t>
    </r>
    <r>
      <rPr>
        <strike/>
        <sz val="8"/>
        <color rgb="FFFF0000"/>
        <rFont val="Arial"/>
        <family val="2"/>
      </rPr>
      <t>N &amp;Y</t>
    </r>
  </si>
  <si>
    <t>Case B:
Primary Tumour = P
&amp;&amp; 
Consent = N</t>
  </si>
  <si>
    <t>Case A:
Primary Tumour = R
&amp;&amp; 
Consent = Y
(the message should be only for this case)</t>
  </si>
  <si>
    <r>
      <t xml:space="preserve">All other cases:
Primary Tumour </t>
    </r>
    <r>
      <rPr>
        <sz val="8"/>
        <color rgb="FFFF0000"/>
        <rFont val="Calibri"/>
        <family val="2"/>
      </rPr>
      <t>≠</t>
    </r>
    <r>
      <rPr>
        <sz val="8"/>
        <color rgb="FFFF0000"/>
        <rFont val="Arial"/>
        <family val="2"/>
      </rPr>
      <t xml:space="preserve"> P</t>
    </r>
  </si>
  <si>
    <t>Recurrence3NoPrimary</t>
  </si>
  <si>
    <t>Recurrence2NoPrimary</t>
  </si>
  <si>
    <t>Recurrence1NoPrimary</t>
  </si>
  <si>
    <r>
      <t xml:space="preserve">Case
Surgery
</t>
    </r>
    <r>
      <rPr>
        <b/>
        <strike/>
        <sz val="8"/>
        <color rgb="FFFF0000"/>
        <rFont val="Arial"/>
        <family val="2"/>
      </rPr>
      <t>Type of surgery</t>
    </r>
  </si>
  <si>
    <r>
      <t xml:space="preserve">Case
Postoperative histology
</t>
    </r>
    <r>
      <rPr>
        <b/>
        <strike/>
        <sz val="8"/>
        <color rgb="FFFF0000"/>
        <rFont val="Arial"/>
        <family val="2"/>
      </rPr>
      <t>Margin status</t>
    </r>
  </si>
  <si>
    <t>&lt; 01.01.indicator year</t>
  </si>
  <si>
    <t>If a Patient has only one case:</t>
  </si>
  <si>
    <r>
      <t xml:space="preserve">Case
Postoperative histology
</t>
    </r>
    <r>
      <rPr>
        <b/>
        <strike/>
        <sz val="8"/>
        <color rgb="FFFF0000"/>
        <rFont val="Arial"/>
        <family val="2"/>
      </rPr>
      <t>Incidental finding</t>
    </r>
  </si>
  <si>
    <r>
      <rPr>
        <strike/>
        <sz val="8"/>
        <color rgb="FFFF0000"/>
        <rFont val="Calibri"/>
        <family val="2"/>
      </rPr>
      <t>≠</t>
    </r>
    <r>
      <rPr>
        <strike/>
        <sz val="7.2"/>
        <color rgb="FFFF0000"/>
        <rFont val="Arial"/>
        <family val="2"/>
      </rPr>
      <t xml:space="preserve"> </t>
    </r>
    <r>
      <rPr>
        <strike/>
        <sz val="8"/>
        <color rgb="FFFF0000"/>
        <rFont val="Arial"/>
        <family val="2"/>
      </rPr>
      <t>Y &amp; N &amp; empty</t>
    </r>
  </si>
  <si>
    <t>CTCGrade1</t>
  </si>
  <si>
    <t>CTCGrade2</t>
  </si>
  <si>
    <r>
      <rPr>
        <sz val="8"/>
        <color rgb="FFFF0000"/>
        <rFont val="Arial"/>
        <family val="2"/>
      </rPr>
      <t>(indicator year-1)</t>
    </r>
    <r>
      <rPr>
        <sz val="8"/>
        <rFont val="Arial"/>
        <family val="2"/>
      </rPr>
      <t>-mm-dd</t>
    </r>
  </si>
  <si>
    <t>&lt; 01.01. indicator year</t>
  </si>
  <si>
    <t>Cases in O15 having one error message at "Docu deficit"
(Fälle in O15 mit mindestens einer Meldung in Dokudefiziten)</t>
  </si>
  <si>
    <t>Cases in J15 having one error message at "Docu deficit"
(Fälle in J15 mit mindestens einer Meldung in Dokudefiziten)</t>
  </si>
  <si>
    <t>Cases in T15 having one error message at "Docu deficit"
(Fälle in T15 mit mindestens einer Meldung in Dokudefiziten)</t>
  </si>
  <si>
    <t>Cases in Y15 having one error message at "Docu deficit"
(Fälle in Y15 mit mindestens einer Meldung in Dokudefiziten)</t>
  </si>
  <si>
    <t>Cases in AV15 having one error message at "Docu deficit"
(Fälle in AV15 mit mindestens einer Meldung in Dokudefiziten)</t>
  </si>
  <si>
    <t>Cases in BA15 having one error message at "Docu deficit"
(Fälle in BA15  mit mindestens einer Meldung in Dokudefiziten)</t>
  </si>
  <si>
    <t>Cases in BF15 having one error message at "Docu deficit"
(Fälle in BF15 mit mindestens einer Meldung in Dokudefiziten)</t>
  </si>
  <si>
    <t>Cases in BL15 having one error message at "Docu deficit"
(Fälle in BL15 mit mindestens einer Meldung in Dokudefiziten)</t>
  </si>
  <si>
    <t>=BA15 + BF15 + BL15</t>
  </si>
  <si>
    <t>Case data not evaluable %
Falldatensätze nicht auswertbar (in %)</t>
  </si>
  <si>
    <t>= J15 - J16</t>
  </si>
  <si>
    <t>= O15 - O16</t>
  </si>
  <si>
    <t>= T15 - T16</t>
  </si>
  <si>
    <t>= Y15 - Y16</t>
  </si>
  <si>
    <t>= J17 + O17 + T17 + Y17</t>
  </si>
  <si>
    <t>= AV15 - AV16</t>
  </si>
  <si>
    <t>= BA15 - BA16</t>
  </si>
  <si>
    <t>= BF15 - BF16</t>
  </si>
  <si>
    <t>= BL15 - BL16</t>
  </si>
  <si>
    <t>1 | 2 | 3 | 4 | 5 | empty</t>
  </si>
  <si>
    <r>
      <t xml:space="preserve">Case
Radiotherapy
</t>
    </r>
    <r>
      <rPr>
        <b/>
        <sz val="9"/>
        <rFont val="Arial"/>
        <family val="2"/>
      </rPr>
      <t>Initiation</t>
    </r>
  </si>
  <si>
    <r>
      <t xml:space="preserve">Case
Radiotherapy
</t>
    </r>
    <r>
      <rPr>
        <b/>
        <sz val="9"/>
        <rFont val="Arial"/>
        <family val="2"/>
      </rPr>
      <t>Ongoing therapy</t>
    </r>
  </si>
  <si>
    <r>
      <t xml:space="preserve">Case
Radiotherapy
</t>
    </r>
    <r>
      <rPr>
        <b/>
        <sz val="9"/>
        <rFont val="Arial"/>
        <family val="2"/>
      </rPr>
      <t>End</t>
    </r>
  </si>
  <si>
    <r>
      <t xml:space="preserve">1 | 2 | 3 | 4 | 5 | </t>
    </r>
    <r>
      <rPr>
        <sz val="8"/>
        <color rgb="FF7030A0"/>
        <rFont val="Arial"/>
        <family val="2"/>
      </rPr>
      <t>empty</t>
    </r>
  </si>
  <si>
    <t xml:space="preserve">1 | 2 | 3 | 4 | 5 </t>
  </si>
  <si>
    <r>
      <t>Der Bezug der</t>
    </r>
    <r>
      <rPr>
        <sz val="8"/>
        <rFont val="Arial"/>
        <family val="2"/>
      </rPr>
      <t xml:space="preserve"> Therapie zur Operation fehlt.</t>
    </r>
  </si>
  <si>
    <t>N | A | C |  U | empty</t>
  </si>
  <si>
    <t>X
 (consent = Y |  N)</t>
  </si>
  <si>
    <t>X
 (consent = Y | N)</t>
  </si>
  <si>
    <r>
      <t xml:space="preserve">  No informed consent</t>
    </r>
    <r>
      <rPr>
        <sz val="9"/>
        <color rgb="FFFF0000"/>
        <rFont val="Arial"/>
        <family val="2"/>
      </rPr>
      <t xml:space="preserve"> </t>
    </r>
    <r>
      <rPr>
        <vertAlign val="superscript"/>
        <sz val="9"/>
        <color rgb="FFFF0000"/>
        <rFont val="Arial"/>
        <family val="2"/>
      </rPr>
      <t>2)</t>
    </r>
    <r>
      <rPr>
        <sz val="9"/>
        <rFont val="Arial"/>
        <family val="2"/>
      </rPr>
      <t xml:space="preserve">
 </t>
    </r>
    <r>
      <rPr>
        <sz val="9"/>
        <color theme="0" tint="-0.499984740745262"/>
        <rFont val="Arial"/>
        <family val="2"/>
      </rPr>
      <t xml:space="preserve"> (davon keine Einwilligung zur Befragung </t>
    </r>
    <r>
      <rPr>
        <vertAlign val="superscript"/>
        <sz val="9"/>
        <color rgb="FFFF0000"/>
        <rFont val="Arial"/>
        <family val="2"/>
      </rPr>
      <t>2)</t>
    </r>
    <r>
      <rPr>
        <sz val="9"/>
        <color theme="0" tint="-0.499984740745262"/>
        <rFont val="Arial"/>
        <family val="2"/>
      </rPr>
      <t>)</t>
    </r>
  </si>
  <si>
    <r>
      <t xml:space="preserve">Analysezeitraum </t>
    </r>
    <r>
      <rPr>
        <vertAlign val="superscript"/>
        <sz val="9"/>
        <color rgb="FFFF0000"/>
        <rFont val="Arial"/>
        <family val="2"/>
      </rPr>
      <t>1)</t>
    </r>
  </si>
  <si>
    <t>1) Seit Studienbeginn; ausgenommen sind Studienpatienten, welche in den letzten drei Monaten im Zentrum vorgestellt wurden. Bei diesen ist häufig die Fallart noch nicht bestimmbar.
2) Ausgeschlossen sind ebenfalls Patienten welchen den Status "deaktiviert" in www.pco-study.com haben</t>
  </si>
  <si>
    <t>= (J9 - J18) / J9 (in %)</t>
  </si>
  <si>
    <t>= (O9 - O18) / O9 (in %)</t>
  </si>
  <si>
    <t>= (T9 - T18) / T9 (in %)</t>
  </si>
  <si>
    <t>= (Y9 - Y18) / Y9 (in %)</t>
  </si>
  <si>
    <t>= (AE9 - AE18) / AE9 (in %)</t>
  </si>
  <si>
    <r>
      <t xml:space="preserve">= (AV9 - AV18) / AV9 (in %)
(this cell should be red when the percentage is &gt;10 % and grenn when it is </t>
    </r>
    <r>
      <rPr>
        <sz val="8"/>
        <color rgb="FFFF0000"/>
        <rFont val="Calibri"/>
        <family val="2"/>
      </rPr>
      <t>≤</t>
    </r>
    <r>
      <rPr>
        <sz val="7.2"/>
        <color rgb="FFFF0000"/>
        <rFont val="Arial"/>
        <family val="2"/>
      </rPr>
      <t xml:space="preserve"> 10%)</t>
    </r>
  </si>
  <si>
    <t>= (BA9 - BA18) / BA9 (in %)</t>
  </si>
  <si>
    <t>= (BF9 - BF18) / BF9 (in %)</t>
  </si>
  <si>
    <t>= (BL9 - BL18) / BL9 (in %)</t>
  </si>
  <si>
    <t>= (BR9 - BR18) / BR9 (in %)</t>
  </si>
  <si>
    <t>All cases in J15 and basic data in cells D10-D14; E10-E14; F10-F14; G10-G14; I10-I14; J10-J14; K10-K14; L10-L14</t>
  </si>
  <si>
    <r>
      <t xml:space="preserve">All cases in </t>
    </r>
    <r>
      <rPr>
        <b/>
        <strike/>
        <sz val="10"/>
        <color rgb="FFFF0000"/>
        <rFont val="Arial"/>
        <family val="2"/>
      </rPr>
      <t>J16</t>
    </r>
    <r>
      <rPr>
        <b/>
        <sz val="10"/>
        <color rgb="FFFF0000"/>
        <rFont val="Arial"/>
        <family val="2"/>
      </rPr>
      <t xml:space="preserve"> Y15 and basic data in cells D10-D14; E10-E14; F10-F14; G10-G14; I10-I14; J10-J14; K10-K14; L10-L14</t>
    </r>
  </si>
  <si>
    <r>
      <t xml:space="preserve">All cases in </t>
    </r>
    <r>
      <rPr>
        <b/>
        <strike/>
        <sz val="10"/>
        <color rgb="FFFF0000"/>
        <rFont val="Arial"/>
        <family val="2"/>
      </rPr>
      <t>J16</t>
    </r>
    <r>
      <rPr>
        <b/>
        <sz val="10"/>
        <color rgb="FFFF0000"/>
        <rFont val="Arial"/>
        <family val="2"/>
      </rPr>
      <t xml:space="preserve"> T15 and basic data in cells D10-D14; E10-E14; F10-F14; G10-G14; I10-I14; J10-J14; K10-K14; L10-L14</t>
    </r>
  </si>
  <si>
    <r>
      <t xml:space="preserve">All cases in </t>
    </r>
    <r>
      <rPr>
        <b/>
        <strike/>
        <sz val="10"/>
        <color rgb="FFFF0000"/>
        <rFont val="Arial"/>
        <family val="2"/>
      </rPr>
      <t xml:space="preserve">J16 </t>
    </r>
    <r>
      <rPr>
        <b/>
        <sz val="10"/>
        <color rgb="FFFF0000"/>
        <rFont val="Arial"/>
        <family val="2"/>
      </rPr>
      <t>O15 and basic data in cells D10-D14; E10-E14; F10-F14; G10-G14; I10-I14; J10-J14; K10-K14; L10-L14</t>
    </r>
  </si>
  <si>
    <r>
      <rPr>
        <sz val="8"/>
        <color rgb="FFFF0000"/>
        <rFont val="Arial"/>
        <family val="2"/>
      </rPr>
      <t>ADT |</t>
    </r>
    <r>
      <rPr>
        <sz val="8"/>
        <rFont val="Arial"/>
        <family val="2"/>
      </rPr>
      <t xml:space="preserve"> OLT |  HIFU | CRYO | HYPER </t>
    </r>
  </si>
  <si>
    <t>MarginWrong2</t>
  </si>
  <si>
    <t>Export all cases in cell AV18 "Case data evaluable" at general overview.</t>
  </si>
  <si>
    <r>
      <t xml:space="preserve">Patients
Patient
Info
</t>
    </r>
    <r>
      <rPr>
        <b/>
        <strike/>
        <sz val="8"/>
        <color rgb="FFFF0000"/>
        <rFont val="Arial"/>
        <family val="2"/>
      </rPr>
      <t>Patient Status www.pco-study.com</t>
    </r>
  </si>
  <si>
    <r>
      <t xml:space="preserve">Case
Case Information
</t>
    </r>
    <r>
      <rPr>
        <b/>
        <strike/>
        <sz val="8"/>
        <color rgb="FFFF0000"/>
        <rFont val="Arial"/>
        <family val="2"/>
      </rPr>
      <t>Primary Tumour</t>
    </r>
  </si>
  <si>
    <r>
      <t xml:space="preserve">Case
Diagnosis
</t>
    </r>
    <r>
      <rPr>
        <b/>
        <strike/>
        <sz val="8"/>
        <color rgb="FFFF0000"/>
        <rFont val="Arial"/>
        <family val="2"/>
      </rPr>
      <t>Clinical stage cM-category</t>
    </r>
  </si>
  <si>
    <r>
      <t xml:space="preserve">Case
Surgery
</t>
    </r>
    <r>
      <rPr>
        <b/>
        <strike/>
        <sz val="8"/>
        <color rgb="FFFF0000"/>
        <rFont val="Arial"/>
        <family val="2"/>
      </rPr>
      <t>Date</t>
    </r>
  </si>
  <si>
    <r>
      <t xml:space="preserve">IF
Surgery_Date is NOT EMPTY
THEN
Pre-therapeutic_Date Questionnaire </t>
    </r>
    <r>
      <rPr>
        <strike/>
        <sz val="8"/>
        <color rgb="FFFF0000"/>
        <rFont val="Calibri"/>
        <family val="2"/>
      </rPr>
      <t>≤</t>
    </r>
    <r>
      <rPr>
        <strike/>
        <sz val="8"/>
        <color rgb="FFFF0000"/>
        <rFont val="Arial"/>
        <family val="2"/>
      </rPr>
      <t xml:space="preserve"> Surgery_Date</t>
    </r>
    <r>
      <rPr>
        <b/>
        <sz val="8"/>
        <color rgb="FFFF0000"/>
        <rFont val="Arial"/>
        <family val="2"/>
      </rPr>
      <t/>
    </r>
  </si>
  <si>
    <r>
      <t xml:space="preserve">Pre-therapeutic Questionnaire
</t>
    </r>
    <r>
      <rPr>
        <b/>
        <strike/>
        <sz val="8"/>
        <color rgb="FFFF0000"/>
        <rFont val="Arial"/>
        <family val="2"/>
      </rPr>
      <t>Date Questionnaire</t>
    </r>
  </si>
  <si>
    <r>
      <t xml:space="preserve">Case
Radiotherapy
</t>
    </r>
    <r>
      <rPr>
        <b/>
        <strike/>
        <sz val="8"/>
        <color rgb="FFFF0000"/>
        <rFont val="Arial"/>
        <family val="2"/>
      </rPr>
      <t xml:space="preserve">Initiation </t>
    </r>
  </si>
  <si>
    <r>
      <t xml:space="preserve">Case
Treatment
</t>
    </r>
    <r>
      <rPr>
        <b/>
        <strike/>
        <sz val="8"/>
        <color rgb="FFFF0000"/>
        <rFont val="Arial"/>
        <family val="2"/>
      </rPr>
      <t xml:space="preserve">Initiation </t>
    </r>
  </si>
  <si>
    <r>
      <t>IF
Treatment_Initiation is NOT EMPTY
THEN
Pre-therapeutic_Date Questionnaire ≤ Treatment_Initiation 
&amp;&amp;</t>
    </r>
    <r>
      <rPr>
        <b/>
        <strike/>
        <sz val="8"/>
        <color rgb="FFFF0000"/>
        <rFont val="Arial"/>
        <family val="2"/>
      </rPr>
      <t xml:space="preserve">
</t>
    </r>
    <r>
      <rPr>
        <strike/>
        <sz val="8"/>
        <color rgb="FFFF0000"/>
        <rFont val="Arial"/>
        <family val="2"/>
      </rPr>
      <t>Treatment_Time = D
&amp;&amp; 
Treatment_Type ≠ AS | WW</t>
    </r>
  </si>
  <si>
    <r>
      <t xml:space="preserve">Case
Treatment
</t>
    </r>
    <r>
      <rPr>
        <b/>
        <strike/>
        <sz val="8"/>
        <color rgb="FFFF0000"/>
        <rFont val="Arial"/>
        <family val="2"/>
      </rPr>
      <t>Type</t>
    </r>
  </si>
  <si>
    <r>
      <t xml:space="preserve">Case
Treatment
</t>
    </r>
    <r>
      <rPr>
        <b/>
        <strike/>
        <sz val="8"/>
        <color rgb="FFFF0000"/>
        <rFont val="Arial"/>
        <family val="2"/>
      </rPr>
      <t>Time</t>
    </r>
  </si>
  <si>
    <r>
      <t xml:space="preserve">Case
Radiotherapy
</t>
    </r>
    <r>
      <rPr>
        <b/>
        <strike/>
        <sz val="8"/>
        <color rgb="FFFF0000"/>
        <rFont val="Arial"/>
        <family val="2"/>
      </rPr>
      <t>Type</t>
    </r>
  </si>
  <si>
    <r>
      <t xml:space="preserve">Case
Radiotherapy
</t>
    </r>
    <r>
      <rPr>
        <b/>
        <strike/>
        <sz val="8"/>
        <color rgb="FFFF0000"/>
        <rFont val="Arial"/>
        <family val="2"/>
      </rPr>
      <t>Time</t>
    </r>
  </si>
  <si>
    <t xml:space="preserve">1 | 2 |3 | 4 | 5 </t>
  </si>
  <si>
    <r>
      <t xml:space="preserve">Patients
Patient
Info
</t>
    </r>
    <r>
      <rPr>
        <b/>
        <sz val="8"/>
        <color rgb="FFFF0000"/>
        <rFont val="Arial"/>
        <family val="2"/>
      </rPr>
      <t xml:space="preserve">Patient Status www.pco-study.com  </t>
    </r>
  </si>
  <si>
    <r>
      <rPr>
        <u/>
        <sz val="8"/>
        <color rgb="FFFF0000"/>
        <rFont val="Arial"/>
        <family val="2"/>
      </rPr>
      <t>All cases in XML with:</t>
    </r>
    <r>
      <rPr>
        <b/>
        <sz val="8"/>
        <color rgb="FFFF0000"/>
        <rFont val="Arial"/>
        <family val="2"/>
      </rPr>
      <t xml:space="preserve">
</t>
    </r>
    <r>
      <rPr>
        <sz val="8"/>
        <color rgb="FFFF0000"/>
        <rFont val="Arial"/>
        <family val="2"/>
      </rPr>
      <t xml:space="preserve">Case
Case Information
</t>
    </r>
    <r>
      <rPr>
        <b/>
        <sz val="8"/>
        <color rgb="FFFF0000"/>
        <rFont val="Arial"/>
        <family val="2"/>
      </rPr>
      <t>Date patient introduced in cente</t>
    </r>
    <r>
      <rPr>
        <sz val="8"/>
        <color rgb="FFFF0000"/>
        <rFont val="Arial"/>
        <family val="2"/>
      </rPr>
      <t>r</t>
    </r>
    <r>
      <rPr>
        <b/>
        <sz val="8"/>
        <rFont val="Arial"/>
        <family val="2"/>
      </rPr>
      <t xml:space="preserve"> 
</t>
    </r>
    <r>
      <rPr>
        <b/>
        <sz val="8"/>
        <rFont val="Calibri"/>
        <family val="2"/>
      </rPr>
      <t>≥</t>
    </r>
    <r>
      <rPr>
        <b/>
        <sz val="8"/>
        <rFont val="Arial"/>
        <family val="2"/>
      </rPr>
      <t xml:space="preserve"> </t>
    </r>
    <r>
      <rPr>
        <b/>
        <sz val="8"/>
        <color rgb="FF7030A0"/>
        <rFont val="Arial"/>
        <family val="2"/>
      </rPr>
      <t xml:space="preserve">StudyStart &amp;&amp; </t>
    </r>
    <r>
      <rPr>
        <b/>
        <sz val="8"/>
        <color rgb="FF7030A0"/>
        <rFont val="Calibri"/>
        <family val="2"/>
      </rPr>
      <t>≤</t>
    </r>
    <r>
      <rPr>
        <b/>
        <sz val="8"/>
        <color rgb="FF7030A0"/>
        <rFont val="Arial"/>
        <family val="2"/>
      </rPr>
      <t xml:space="preserve"> AnalyseEnd 
</t>
    </r>
    <r>
      <rPr>
        <b/>
        <sz val="8"/>
        <color rgb="FFFF0000"/>
        <rFont val="Arial"/>
        <family val="2"/>
      </rPr>
      <t>AND</t>
    </r>
    <r>
      <rPr>
        <b/>
        <sz val="8"/>
        <color rgb="FF7030A0"/>
        <rFont val="Arial"/>
        <family val="2"/>
      </rPr>
      <t xml:space="preserve">
</t>
    </r>
    <r>
      <rPr>
        <sz val="8"/>
        <color rgb="FFFF0000"/>
        <rFont val="Arial"/>
        <family val="2"/>
      </rPr>
      <t>Case
Case Information</t>
    </r>
    <r>
      <rPr>
        <b/>
        <sz val="8"/>
        <color rgb="FFFF0000"/>
        <rFont val="Arial"/>
        <family val="2"/>
      </rPr>
      <t xml:space="preserve">
Consent = Y
AND
</t>
    </r>
    <r>
      <rPr>
        <sz val="8"/>
        <color rgb="FFFF0000"/>
        <rFont val="Arial"/>
        <family val="2"/>
      </rPr>
      <t>Patients
Patient
Info</t>
    </r>
    <r>
      <rPr>
        <b/>
        <sz val="8"/>
        <color rgb="FFFF0000"/>
        <rFont val="Arial"/>
        <family val="2"/>
      </rPr>
      <t xml:space="preserve">
Patient Status www.pco-study.com = 1 | 2 |3 | 4 | 5 | empty</t>
    </r>
  </si>
  <si>
    <r>
      <t xml:space="preserve">Calculation like at O9 but take only Cases with:
</t>
    </r>
    <r>
      <rPr>
        <sz val="8"/>
        <color rgb="FFFF0000"/>
        <rFont val="Arial"/>
        <family val="2"/>
      </rPr>
      <t xml:space="preserve">Case
Case Information
</t>
    </r>
    <r>
      <rPr>
        <b/>
        <sz val="8"/>
        <color rgb="FFFF0000"/>
        <rFont val="Arial"/>
        <family val="2"/>
      </rPr>
      <t xml:space="preserve">Consent = Y
AND
</t>
    </r>
    <r>
      <rPr>
        <sz val="8"/>
        <color rgb="FFFF0000"/>
        <rFont val="Arial"/>
        <family val="2"/>
      </rPr>
      <t>Patients
Patient
Info</t>
    </r>
    <r>
      <rPr>
        <b/>
        <sz val="8"/>
        <color rgb="FFFF0000"/>
        <rFont val="Arial"/>
        <family val="2"/>
      </rPr>
      <t xml:space="preserve">
Patient Status www.pco-study.com = 1 | 2 |3 | 4 | 5 | empty</t>
    </r>
  </si>
  <si>
    <r>
      <t xml:space="preserve">Calculation like at T9 but take only Cases with:
</t>
    </r>
    <r>
      <rPr>
        <sz val="8"/>
        <color rgb="FFFF0000"/>
        <rFont val="Arial"/>
        <family val="2"/>
      </rPr>
      <t xml:space="preserve">Case
Case Information
</t>
    </r>
    <r>
      <rPr>
        <b/>
        <sz val="8"/>
        <color rgb="FFFF0000"/>
        <rFont val="Arial"/>
        <family val="2"/>
      </rPr>
      <t xml:space="preserve">Consent = Y
AND
</t>
    </r>
    <r>
      <rPr>
        <sz val="8"/>
        <color rgb="FFFF0000"/>
        <rFont val="Arial"/>
        <family val="2"/>
      </rPr>
      <t>Patients
Patient
Info</t>
    </r>
    <r>
      <rPr>
        <b/>
        <sz val="8"/>
        <color rgb="FFFF0000"/>
        <rFont val="Arial"/>
        <family val="2"/>
      </rPr>
      <t xml:space="preserve">
Patient Status www.pco-study.com = 1 | 2 |3 | 4 | 5 | empty</t>
    </r>
  </si>
  <si>
    <r>
      <rPr>
        <u/>
        <sz val="8"/>
        <color rgb="FFFF0000"/>
        <rFont val="Arial"/>
        <family val="2"/>
      </rPr>
      <t>All cases in XML with:</t>
    </r>
    <r>
      <rPr>
        <b/>
        <sz val="8"/>
        <color rgb="FFFF0000"/>
        <rFont val="Arial"/>
        <family val="2"/>
      </rPr>
      <t xml:space="preserve">
</t>
    </r>
    <r>
      <rPr>
        <sz val="8"/>
        <color rgb="FFFF0000"/>
        <rFont val="Arial"/>
        <family val="2"/>
      </rPr>
      <t xml:space="preserve">Case
Case Information
</t>
    </r>
    <r>
      <rPr>
        <b/>
        <sz val="8"/>
        <color rgb="FFFF0000"/>
        <rFont val="Arial"/>
        <family val="2"/>
      </rPr>
      <t>Date patient introduced in cente</t>
    </r>
    <r>
      <rPr>
        <sz val="8"/>
        <color rgb="FFFF0000"/>
        <rFont val="Arial"/>
        <family val="2"/>
      </rPr>
      <t xml:space="preserve">r
</t>
    </r>
    <r>
      <rPr>
        <b/>
        <sz val="8"/>
        <color rgb="FF7030A0"/>
        <rFont val="Calibri"/>
        <family val="2"/>
      </rPr>
      <t>≤</t>
    </r>
    <r>
      <rPr>
        <b/>
        <sz val="8"/>
        <color rgb="FF7030A0"/>
        <rFont val="Arial"/>
        <family val="2"/>
      </rPr>
      <t xml:space="preserve"> indicator year | empty
</t>
    </r>
    <r>
      <rPr>
        <b/>
        <sz val="8"/>
        <color rgb="FFFF0000"/>
        <rFont val="Arial"/>
        <family val="2"/>
      </rPr>
      <t>AND</t>
    </r>
    <r>
      <rPr>
        <b/>
        <sz val="8"/>
        <color rgb="FF7030A0"/>
        <rFont val="Arial"/>
        <family val="2"/>
      </rPr>
      <t xml:space="preserve">
</t>
    </r>
    <r>
      <rPr>
        <sz val="8"/>
        <color rgb="FFFF0000"/>
        <rFont val="Arial"/>
        <family val="2"/>
      </rPr>
      <t>Case
Case Information</t>
    </r>
    <r>
      <rPr>
        <b/>
        <sz val="8"/>
        <color rgb="FFFF0000"/>
        <rFont val="Arial"/>
        <family val="2"/>
      </rPr>
      <t xml:space="preserve">
Consent = Y
AND
</t>
    </r>
    <r>
      <rPr>
        <sz val="8"/>
        <color rgb="FFFF0000"/>
        <rFont val="Arial"/>
        <family val="2"/>
      </rPr>
      <t>Patients
Patient
Info</t>
    </r>
    <r>
      <rPr>
        <b/>
        <sz val="8"/>
        <color rgb="FFFF0000"/>
        <rFont val="Arial"/>
        <family val="2"/>
      </rPr>
      <t xml:space="preserve">
Patient Status www.pco-study.com = 1 | 2 |3 | 4 | 5 | empty</t>
    </r>
  </si>
  <si>
    <r>
      <rPr>
        <b/>
        <strike/>
        <sz val="9"/>
        <color rgb="FFFF0000"/>
        <rFont val="Arial"/>
        <family val="2"/>
      </rPr>
      <t>EPIC-26 – Maximal number of questionnaires
(EPIC-26 - Anzahl Fragebögen maximal)</t>
    </r>
    <r>
      <rPr>
        <b/>
        <sz val="9"/>
        <color theme="0" tint="-0.499984740745262"/>
        <rFont val="Arial"/>
        <family val="2"/>
      </rPr>
      <t xml:space="preserve">
</t>
    </r>
    <r>
      <rPr>
        <b/>
        <sz val="9"/>
        <color rgb="FFFF0000"/>
        <rFont val="Arial"/>
        <family val="2"/>
      </rPr>
      <t>Potential PCO-Patients
Potentielle PCO-Patienten</t>
    </r>
  </si>
  <si>
    <r>
      <rPr>
        <b/>
        <strike/>
        <sz val="9"/>
        <color rgb="FFFF0000"/>
        <rFont val="Arial"/>
        <family val="2"/>
      </rPr>
      <t>Unusable case data
(Nicht verwertbare Falldatensätze)</t>
    </r>
    <r>
      <rPr>
        <b/>
        <sz val="9"/>
        <color theme="0" tint="-0.499984740745262"/>
        <rFont val="Arial"/>
        <family val="2"/>
      </rPr>
      <t xml:space="preserve">
</t>
    </r>
    <r>
      <rPr>
        <b/>
        <sz val="9"/>
        <color rgb="FFFF0000"/>
        <rFont val="Arial"/>
        <family val="2"/>
      </rPr>
      <t>2. Case data unusable (correction required)</t>
    </r>
    <r>
      <rPr>
        <b/>
        <sz val="9"/>
        <color theme="0" tint="-0.499984740745262"/>
        <rFont val="Arial"/>
        <family val="2"/>
      </rPr>
      <t xml:space="preserve">
</t>
    </r>
    <r>
      <rPr>
        <b/>
        <sz val="9"/>
        <color rgb="FFFF0000"/>
        <rFont val="Arial"/>
        <family val="2"/>
      </rPr>
      <t>2. Falldatensätze nicht verwertbar (Korrekturbedarf)</t>
    </r>
  </si>
  <si>
    <t>Calculation of the basic data
Berechnung der Basisdaten</t>
  </si>
  <si>
    <t>no calculation</t>
  </si>
  <si>
    <t>Take all cases in AV18</t>
  </si>
  <si>
    <r>
      <t xml:space="preserve">(AV30 / </t>
    </r>
    <r>
      <rPr>
        <b/>
        <sz val="10"/>
        <color rgb="FFFF0000"/>
        <rFont val="Arial"/>
        <family val="2"/>
      </rPr>
      <t>AV18</t>
    </r>
    <r>
      <rPr>
        <b/>
        <sz val="10"/>
        <rFont val="Arial"/>
        <family val="2"/>
      </rPr>
      <t>) * 100 (in %)</t>
    </r>
  </si>
  <si>
    <r>
      <rPr>
        <b/>
        <sz val="8"/>
        <rFont val="Arial"/>
        <family val="2"/>
      </rPr>
      <t>Number</t>
    </r>
    <r>
      <rPr>
        <sz val="8"/>
        <rFont val="Arial"/>
        <family val="2"/>
      </rPr>
      <t xml:space="preserve">
0 = Death Certificate Only 
1 = Clinical, Diagnosis made before death, but without any of the following (codes 2-7)
2 = Clinical investigation </t>
    </r>
    <r>
      <rPr>
        <sz val="8"/>
        <color rgb="FFFF0000"/>
        <rFont val="Arial"/>
        <family val="2"/>
      </rPr>
      <t>made before death</t>
    </r>
    <r>
      <rPr>
        <sz val="8"/>
        <rFont val="Arial"/>
        <family val="2"/>
      </rPr>
      <t xml:space="preserve">
4 = Specific tumour markers 
5 = Cytology
6 = Histology of a metastasis
7 = Histology of a primary tumour
9 = Unknown</t>
    </r>
  </si>
  <si>
    <t xml:space="preserve">Erläuterungen Ausprägungen siehe TNM - Klassifikation maligner Tumor, 7. Auflage, S. 229-233
Seit der 7. Auflage der "TNM Klassifikation maligner Tumoren" ist MX komplett aus der Klassifikation entfernt worden und darf NICHT mehr verwendet werden - weder für das klinische noch für das pathologische TNM.
Es gibt nur noch M0, M1, M1a, M1b und M1c.
Da viele Zentren in der Vergangenheit MX dokumentiert haben, ist die Dokumentation von MX bis Patienten mit Erstdiagnose 01.01.2013  zulässig. Danach werden die Patienten über eine Plausibilitätskontrolle in der Blackbox herausgefiltert. Das gleiche gilt für M1 statt M1a bzw. M1b.
</t>
  </si>
  <si>
    <t>Falls  der Patient verstorben ist, ist hier zwischen D | DN | DX zu wählen. Lebt der Patient ist hier ein A einzutragen.</t>
  </si>
  <si>
    <t>This characteristic identifies the patient to whom the stored data are to be attributed. The patient ID must not be changed for the individual patient and must be selected in such a way that a clear attribution is ensured for each patient.</t>
  </si>
  <si>
    <t>Current country of the patient's (main) place of residence. This is required for the clear attribution of patients to a region (using the postal code). The structure of the postal code may vary depending on the country</t>
  </si>
  <si>
    <t>Current postal code of the patient's (main) place of residence. The postal code is needed for the clear attribution of the patient to a region.</t>
  </si>
  <si>
    <t>If the patient has died, no further follow-up notification may be given. If the patient's death is recorded in the vital status and the date of death is missing, it will be assumed that the date of the follow-up notification is the date of death.</t>
  </si>
  <si>
    <t xml:space="preserve">Date on which the patient was presented in the Centre (normally pre-therapeutic case review) after diagnosis or prior to commencement of treatment. 
</t>
  </si>
  <si>
    <t>All comorbidities of the patient must be entered. If a patient has several comorbidities, this field can be created n times.</t>
  </si>
  <si>
    <t>Date when this case was presented in the tumour conference or an interdisciplinary case plan was drawn up for this case.</t>
  </si>
  <si>
    <t>If the patient has not undergone a lymphadenectomy (or none is documented), a No is to be entered here.</t>
  </si>
  <si>
    <t xml:space="preserve">In the case of the irradiation of bone metastases, a "U" for other should be entered in this field. </t>
  </si>
  <si>
    <t>Link between therapy and surgery</t>
  </si>
  <si>
    <t>Unknown may only be entered for ADT (hormonal therapy).</t>
  </si>
  <si>
    <t xml:space="preserve">Point in time, entered as day, month and year, when the clinical or microscopic diagnosis requiring notification was made for the first time by a physician. (Day unknown: enter 00, when day and month unknown: enter 00.00).
Primary tumour: Date of first histological confirmation (biopsy or TURP). The sampling date and not the diagnosis date is the relevant date. In a few exceptional cases (high-grade metastasised patient with a high PSA value and no intervention), no biopsy is performed. In this case, an alternative date is to be entered (e.g. date of PSA value, clinical diagnosis of metastases) and, in line with this, the relevant lower value basis of diagnosis.
If the patient had already undergone active surveillance or watchful waiting prior to the interventional treatment, this field can be left empty for primary therapy.
Recurrence / remote metastasis: Date of the first diagnosis of recurrence / remote metastasis.
</t>
  </si>
  <si>
    <t xml:space="preserve">At what point in time did the tumour conference take place?
If the tumour conference has no link to ongoing therapy, then a G is to be entered here (general case review).
</t>
  </si>
  <si>
    <t>Date of surgery</t>
  </si>
  <si>
    <t>L for laparoscopic may only be used if it is not possible to distinguish between transperitoneal and extraperitoneal.
OP = open perineal
OR = open retropubic
RT = robotic assisted  transperitoneal
RE = robotic assisted extraperitoneal
LT = laparoscopy transperitoneal 
LE = laparoscopy extraperitoneal
L = laparoscopy
U = unknown</t>
  </si>
  <si>
    <r>
      <t xml:space="preserve">Indicate whether a revision surgery is needed </t>
    </r>
    <r>
      <rPr>
        <u/>
        <sz val="8"/>
        <rFont val="Arial"/>
        <family val="2"/>
      </rPr>
      <t>within first 6 months</t>
    </r>
    <r>
      <rPr>
        <sz val="8"/>
        <rFont val="Arial"/>
        <family val="2"/>
      </rPr>
      <t xml:space="preserve"> after the primary surgery.
Secondary bleeding, rectal injury or if the following surgical procedures were necessary: 
endoscopic treatment of anastomotic strictures, lymphocele drainage in the case of imminent thrombosis, injury to the ureter and other
</t>
    </r>
  </si>
  <si>
    <t xml:space="preserve">pT = spread of the primary tumour
Requires resection of the primary tumour or biopsies which are adequate for the determination of the highest pT category.
Explanatory remarks on manifestations see "TNM Classification of malignant tumours", 8th edition, 2017, pp. 245-246
</t>
  </si>
  <si>
    <t xml:space="preserve">pN = spread of regional lymph nodes
Requires the removal of the lymph nodes on a scale that permits a reliable statement about the absence of regional lymph node metastases (pN0) but is sufficient to determine the highest T category) Explanatory remarks on manifestations see "TNM Classification of malignant tumours", 8th edition, 2017, pp. 245-246
"N+" is not envisaged in the "TNM Classification of malignant tumours" 8th edition, but was sometimes documented in the Centres (and is, therefore, admissible here). In the plausibility test, however, all cases with "N+" notification are filtered out in the case of patients with initial diagnosis from 1 January 2011 on.
</t>
  </si>
  <si>
    <t xml:space="preserve">Explanatory remarks on manifestations see "TNM Classification of malignant tumours", 7th edition, pp. 229-233
From the 7th edition of the "TNM Classification of malignant tumours", MX has been completely removed from the classification and may NOT be used any more – neither for the clinical nor for the pathological TNM.
The only remaining categories are M0, M1, M1a, M1b and M1c.
As many Centres have documented MX in the past, the documentation of MX up to patients with initial diagnosis on 1 January 2013 is admissible. Thereafter the patients are filtered out by means of a plausibility control in the black box. The same applies to M1 instead of M1a or M1b.
</t>
  </si>
  <si>
    <t xml:space="preserve">Information from the pathologist on the R status of the primary tumour after all surgical procedures, i.e. the R0 status achieved after revision surgery is notified and not the R1 status after the first surgery which made the revision necessary. The statement R2 can also be made by the surgeon himself. 
Distinction Hg/H7 cf. "TNM Classification of malignant tumours", 8th edition, 2017, p. 15
</t>
  </si>
  <si>
    <t>Start date of radiotherapy. Irrespective of whether this involves percutaneous therapy or brachytherapy.</t>
  </si>
  <si>
    <t>In the case of percutaneous radiotherapy the total dose is entered here (incl. boost). In the case of LDR brachytherapy the dose which covers 90% of prostates can be entered here.</t>
  </si>
  <si>
    <t>Average dose of percutaneous radiotherapy</t>
  </si>
  <si>
    <t>Indicates whether the radiotherapy was already completed or whether the patient is still undergoing treatment.</t>
  </si>
  <si>
    <t>Maximum degree of complications after CTCAE. If no complications have occurred, 0 should be entered here.</t>
  </si>
  <si>
    <t xml:space="preserve">Indicates the kind of systemic therapy. Other therapies encompass all therapies that cannot be attributed to any other type of therapy (e.g. HIFU therapy).
If the patient has undergone active surveillance or watchful waiting prior to interventional therapy, it is sufficient to create a case/event with the interventional therapy and to create this block B8 once for the active surveillance or watchful waiting.
</t>
  </si>
  <si>
    <t>Indicates whether the therapy was already completed or whether the patient is still undergoing treatment.</t>
  </si>
  <si>
    <t>Date of the examination of the patient or date of death. If examination date/date of death is unknown, then date of receipt of the follow-up notification.</t>
  </si>
  <si>
    <t>If the patient has died, a choice must be made between D | DN | DX. If the patient is alive, then an A is to be entered here.</t>
  </si>
  <si>
    <t xml:space="preserve">If the patient was not examined for a local recurrence, as there was no acute suspicion, then an N should be entered here. </t>
  </si>
  <si>
    <t>Date on which the recurrence was diagnosed.</t>
  </si>
  <si>
    <t xml:space="preserve">Definition of biochemical recurrence: 
a. After radical prostatectomy a PSA value of &gt; 0.2 ng/ml confirmed in at least two measurements (2-week interval) 
b. After sole radiotherapy a PSA increase of &gt; 2 ng/ml over the post-interventional PSA nadir confirmed in at least two measurements (2-3 month interval). 
</t>
  </si>
  <si>
    <t>Date on which the biochemical recurrence was diagnosed.</t>
  </si>
  <si>
    <t xml:space="preserve">If the patient was not examined for remote metastases, as there was no acute suspicion, then an N should be entered here. </t>
  </si>
  <si>
    <t>The definition of a second tumour is identical with the definition of relevant prior cancers. Only the date in connection with the current case is decisive here.</t>
  </si>
  <si>
    <t>Das Feld "Zustimmung Patientenbefragung PCO-Studie" ist leer.</t>
  </si>
  <si>
    <t xml:space="preserve">X
 (consent = empty) </t>
  </si>
  <si>
    <t>The data item "Consent PCO-Study" is missing.</t>
  </si>
  <si>
    <r>
      <rPr>
        <sz val="9"/>
        <rFont val="Arial"/>
        <family val="2"/>
      </rPr>
      <t xml:space="preserve">Calculate a date for all cases in the basic data in the cells D10-D14; E10-E14; F10-F14; G10-G14; I10-I14; J19-J14; K10-K14; L10-L14
For all other cases should be "-----" in the patient profil.
Calculation:
</t>
    </r>
    <r>
      <rPr>
        <u/>
        <sz val="9"/>
        <rFont val="Arial"/>
        <family val="2"/>
      </rPr>
      <t>NI-cases:</t>
    </r>
    <r>
      <rPr>
        <sz val="9"/>
        <rFont val="Arial"/>
        <family val="2"/>
      </rPr>
      <t xml:space="preserve">
dd.mm.jjjj = Date of Diagnosis
</t>
    </r>
    <r>
      <rPr>
        <u/>
        <sz val="9"/>
        <rFont val="Arial"/>
        <family val="2"/>
      </rPr>
      <t xml:space="preserve">IV-cases:
</t>
    </r>
    <r>
      <rPr>
        <sz val="9"/>
        <rFont val="Arial"/>
        <family val="2"/>
      </rPr>
      <t xml:space="preserve">dd.mm.jjjj =  last Date Initiation </t>
    </r>
    <r>
      <rPr>
        <b/>
        <sz val="11"/>
        <color rgb="FF0070C0"/>
        <rFont val="Arial"/>
        <family val="2"/>
      </rPr>
      <t>with</t>
    </r>
    <r>
      <rPr>
        <sz val="9"/>
        <color rgb="FFFF0000"/>
        <rFont val="Arial"/>
        <family val="2"/>
      </rPr>
      <t xml:space="preserve">
</t>
    </r>
    <r>
      <rPr>
        <sz val="9"/>
        <rFont val="Arial"/>
        <family val="2"/>
      </rPr>
      <t>Radiotherapy_Time= A | D</t>
    </r>
    <r>
      <rPr>
        <sz val="9"/>
        <color rgb="FFFF0000"/>
        <rFont val="Arial"/>
        <family val="2"/>
      </rPr>
      <t xml:space="preserve"> </t>
    </r>
    <r>
      <rPr>
        <b/>
        <sz val="11"/>
        <color rgb="FF0070C0"/>
        <rFont val="Arial"/>
        <family val="2"/>
      </rPr>
      <t>OR</t>
    </r>
    <r>
      <rPr>
        <sz val="9"/>
        <color rgb="FFFF0000"/>
        <rFont val="Arial"/>
        <family val="2"/>
      </rPr>
      <t xml:space="preserve"> 
</t>
    </r>
    <r>
      <rPr>
        <sz val="12"/>
        <color rgb="FF0070C0"/>
        <rFont val="Arial"/>
        <family val="2"/>
      </rPr>
      <t>[</t>
    </r>
    <r>
      <rPr>
        <sz val="9"/>
        <rFont val="Arial"/>
        <family val="2"/>
      </rPr>
      <t>Treatment_Time = A | D</t>
    </r>
    <r>
      <rPr>
        <sz val="9"/>
        <color rgb="FFFF0000"/>
        <rFont val="Arial"/>
        <family val="2"/>
      </rPr>
      <t xml:space="preserve"> </t>
    </r>
    <r>
      <rPr>
        <b/>
        <sz val="9"/>
        <color rgb="FF0070C0"/>
        <rFont val="Arial"/>
        <family val="2"/>
      </rPr>
      <t>AND</t>
    </r>
    <r>
      <rPr>
        <sz val="9"/>
        <color rgb="FFFF0000"/>
        <rFont val="Arial"/>
        <family val="2"/>
      </rPr>
      <t xml:space="preserve"> </t>
    </r>
    <r>
      <rPr>
        <sz val="9"/>
        <rFont val="Arial"/>
        <family val="2"/>
      </rPr>
      <t>Treatment_Type = OLT | HIFU | CRYO | HYPER</t>
    </r>
    <r>
      <rPr>
        <b/>
        <sz val="12"/>
        <color rgb="FF0070C0"/>
        <rFont val="Arial"/>
        <family val="2"/>
      </rPr>
      <t>]</t>
    </r>
    <r>
      <rPr>
        <b/>
        <sz val="12"/>
        <color rgb="FFFF0000"/>
        <rFont val="Arial"/>
        <family val="2"/>
      </rPr>
      <t xml:space="preserve"> OR</t>
    </r>
    <r>
      <rPr>
        <sz val="9"/>
        <color rgb="FFFF0000"/>
        <rFont val="Arial"/>
        <family val="2"/>
      </rPr>
      <t xml:space="preserve">
dd.mm.jjjj =  Surgery_Date</t>
    </r>
    <r>
      <rPr>
        <sz val="11"/>
        <color rgb="FFFF0000"/>
        <rFont val="Arial"/>
        <family val="2"/>
      </rPr>
      <t xml:space="preserve"> </t>
    </r>
    <r>
      <rPr>
        <b/>
        <sz val="11"/>
        <color rgb="FFFF0000"/>
        <rFont val="Arial"/>
        <family val="2"/>
      </rPr>
      <t xml:space="preserve">IF </t>
    </r>
    <r>
      <rPr>
        <sz val="9"/>
        <color rgb="FFFF0000"/>
        <rFont val="Arial"/>
        <family val="2"/>
      </rPr>
      <t xml:space="preserve">Surgery_date ≠ empty </t>
    </r>
    <r>
      <rPr>
        <b/>
        <sz val="11"/>
        <color rgb="FF0070C0"/>
        <rFont val="Arial"/>
        <family val="2"/>
      </rPr>
      <t xml:space="preserve">
</t>
    </r>
    <r>
      <rPr>
        <b/>
        <sz val="9"/>
        <color rgb="FFFF0000"/>
        <rFont val="Arial"/>
        <family val="2"/>
      </rPr>
      <t xml:space="preserve">
</t>
    </r>
    <r>
      <rPr>
        <strike/>
        <sz val="12"/>
        <color rgb="FF0070C0"/>
        <rFont val="Arial"/>
        <family val="2"/>
      </rPr>
      <t>[</t>
    </r>
    <r>
      <rPr>
        <strike/>
        <sz val="9"/>
        <rFont val="Arial"/>
        <family val="2"/>
      </rPr>
      <t xml:space="preserve">(All Radiotherapy_Time = empty | N | U) </t>
    </r>
    <r>
      <rPr>
        <b/>
        <strike/>
        <sz val="9"/>
        <color rgb="FF0070C0"/>
        <rFont val="Arial"/>
        <family val="2"/>
      </rPr>
      <t>AND</t>
    </r>
    <r>
      <rPr>
        <strike/>
        <sz val="9"/>
        <rFont val="Arial"/>
        <family val="2"/>
      </rPr>
      <t xml:space="preserve"> (All Treatment_Time = empty | N | C | U)</t>
    </r>
    <r>
      <rPr>
        <strike/>
        <sz val="12"/>
        <color rgb="FF0070C0"/>
        <rFont val="Arial"/>
        <family val="2"/>
      </rPr>
      <t>]</t>
    </r>
    <r>
      <rPr>
        <b/>
        <strike/>
        <sz val="9"/>
        <color rgb="FFFF0000"/>
        <rFont val="Arial"/>
        <family val="2"/>
      </rPr>
      <t xml:space="preserve"> </t>
    </r>
    <r>
      <rPr>
        <b/>
        <strike/>
        <sz val="11"/>
        <color rgb="FF0070C0"/>
        <rFont val="Arial"/>
        <family val="2"/>
      </rPr>
      <t>OR</t>
    </r>
    <r>
      <rPr>
        <b/>
        <strike/>
        <sz val="9"/>
        <color rgb="FFFF0000"/>
        <rFont val="Arial"/>
        <family val="2"/>
      </rPr>
      <t xml:space="preserve">
</t>
    </r>
    <r>
      <rPr>
        <strike/>
        <sz val="12"/>
        <color rgb="FF0070C0"/>
        <rFont val="Arial"/>
        <family val="2"/>
      </rPr>
      <t>[</t>
    </r>
    <r>
      <rPr>
        <strike/>
        <sz val="9"/>
        <rFont val="Arial"/>
        <family val="2"/>
      </rPr>
      <t xml:space="preserve">(All Radiotherapy_Time = empty | N | U) </t>
    </r>
    <r>
      <rPr>
        <b/>
        <strike/>
        <sz val="9"/>
        <color rgb="FF0070C0"/>
        <rFont val="Arial"/>
        <family val="2"/>
      </rPr>
      <t>AND</t>
    </r>
    <r>
      <rPr>
        <strike/>
        <sz val="9"/>
        <color rgb="FFFF0000"/>
        <rFont val="Arial"/>
        <family val="2"/>
      </rPr>
      <t xml:space="preserve"> </t>
    </r>
    <r>
      <rPr>
        <strike/>
        <sz val="9"/>
        <rFont val="Arial"/>
        <family val="2"/>
      </rPr>
      <t>(at least one Treatment_Time = A)</t>
    </r>
    <r>
      <rPr>
        <b/>
        <strike/>
        <sz val="9"/>
        <color rgb="FFFF0000"/>
        <rFont val="Arial"/>
        <family val="2"/>
      </rPr>
      <t xml:space="preserve"> </t>
    </r>
    <r>
      <rPr>
        <b/>
        <strike/>
        <sz val="9"/>
        <color rgb="FF0070C0"/>
        <rFont val="Arial"/>
        <family val="2"/>
      </rPr>
      <t>AND</t>
    </r>
    <r>
      <rPr>
        <strike/>
        <sz val="9"/>
        <color rgb="FFFF0000"/>
        <rFont val="Arial"/>
        <family val="2"/>
      </rPr>
      <t xml:space="preserve"> </t>
    </r>
    <r>
      <rPr>
        <strike/>
        <sz val="9"/>
        <rFont val="Arial"/>
        <family val="2"/>
      </rPr>
      <t>(All Treatment_Type ≠ OLT | HIFU | CRYO | HYPER</t>
    </r>
    <r>
      <rPr>
        <strike/>
        <sz val="9"/>
        <color rgb="FF0070C0"/>
        <rFont val="Arial"/>
        <family val="2"/>
      </rPr>
      <t>)</t>
    </r>
    <r>
      <rPr>
        <strike/>
        <sz val="12"/>
        <color rgb="FF0070C0"/>
        <rFont val="Arial"/>
        <family val="2"/>
      </rPr>
      <t>]</t>
    </r>
    <r>
      <rPr>
        <strike/>
        <sz val="9"/>
        <color rgb="FFFF0000"/>
        <rFont val="Arial"/>
        <family val="2"/>
      </rPr>
      <t xml:space="preserve">  </t>
    </r>
    <r>
      <rPr>
        <b/>
        <strike/>
        <sz val="11"/>
        <color rgb="FF0070C0"/>
        <rFont val="Arial"/>
        <family val="2"/>
      </rPr>
      <t>OR</t>
    </r>
    <r>
      <rPr>
        <strike/>
        <sz val="9"/>
        <color rgb="FFFF0000"/>
        <rFont val="Arial"/>
        <family val="2"/>
      </rPr>
      <t xml:space="preserve">
</t>
    </r>
  </si>
  <si>
    <t>This message should be displayed only when the row 18 at "patient profile" contains: ----
This message should be displayed only when the cut off date is not empty in the profile.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</si>
</sst>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6" x14ac:knownFonts="1">
    <font>
      <sz val="11"/>
      <color theme="1"/>
      <name val="Calibri"/>
      <family val="2"/>
      <scheme val="minor"/>
    </font>
    <font>
      <sz val="10"/>
      <color theme="1"/>
      <name val="Arial"/>
      <family val="2"/>
    </font>
    <font>
      <u/>
      <sz val="8"/>
      <color theme="1"/>
      <name val="Arial"/>
      <family val="2"/>
    </font>
    <font>
      <sz val="8"/>
      <color theme="1"/>
      <name val="Arial"/>
      <family val="2"/>
    </font>
    <font>
      <sz val="8"/>
      <color indexed="8"/>
      <name val="Arial"/>
      <family val="2"/>
    </font>
    <font>
      <b/>
      <sz val="8"/>
      <color indexed="8"/>
      <name val="Arial"/>
      <family val="2"/>
    </font>
    <font>
      <sz val="9"/>
      <color theme="1"/>
      <name val="Arial"/>
      <family val="2"/>
    </font>
    <font>
      <b/>
      <sz val="8"/>
      <color theme="1"/>
      <name val="Arial"/>
      <family val="2"/>
    </font>
    <font>
      <b/>
      <sz val="10"/>
      <color indexed="8"/>
      <name val="Arial"/>
      <family val="2"/>
    </font>
    <font>
      <sz val="8"/>
      <name val="Arial"/>
      <family val="2"/>
    </font>
    <font>
      <b/>
      <sz val="8"/>
      <name val="Arial"/>
      <family val="2"/>
    </font>
    <font>
      <b/>
      <u/>
      <sz val="8"/>
      <color indexed="8"/>
      <name val="Arial"/>
      <family val="2"/>
    </font>
    <font>
      <sz val="8"/>
      <color indexed="10"/>
      <name val="Arial"/>
      <family val="2"/>
    </font>
    <font>
      <sz val="8"/>
      <color rgb="FFFF0000"/>
      <name val="Arial"/>
      <family val="2"/>
    </font>
    <font>
      <b/>
      <sz val="13"/>
      <color indexed="8"/>
      <name val="Arial"/>
      <family val="2"/>
    </font>
    <font>
      <u/>
      <sz val="11"/>
      <color indexed="12"/>
      <name val="Calibri"/>
      <family val="2"/>
    </font>
    <font>
      <u/>
      <sz val="10"/>
      <color indexed="12"/>
      <name val="Arial"/>
      <family val="2"/>
    </font>
    <font>
      <b/>
      <sz val="11"/>
      <color indexed="8"/>
      <name val="Arial"/>
      <family val="2"/>
    </font>
    <font>
      <b/>
      <sz val="9"/>
      <name val="Arial"/>
      <family val="2"/>
    </font>
    <font>
      <b/>
      <sz val="9"/>
      <color indexed="8"/>
      <name val="Arial"/>
      <family val="2"/>
    </font>
    <font>
      <b/>
      <sz val="10"/>
      <name val="Arial"/>
      <family val="2"/>
    </font>
    <font>
      <sz val="9"/>
      <color indexed="8"/>
      <name val="Arial"/>
      <family val="2"/>
    </font>
    <font>
      <sz val="9"/>
      <color indexed="23"/>
      <name val="Arial"/>
      <family val="2"/>
    </font>
    <font>
      <sz val="9"/>
      <name val="Arial"/>
      <family val="2"/>
    </font>
    <font>
      <strike/>
      <sz val="8"/>
      <name val="Arial"/>
      <family val="2"/>
    </font>
    <font>
      <b/>
      <u/>
      <sz val="9"/>
      <name val="Arial"/>
      <family val="2"/>
    </font>
    <font>
      <b/>
      <sz val="9"/>
      <color theme="1"/>
      <name val="Arial"/>
      <family val="2"/>
    </font>
    <font>
      <b/>
      <strike/>
      <sz val="8"/>
      <color indexed="8"/>
      <name val="Arial"/>
      <family val="2"/>
    </font>
    <font>
      <sz val="11"/>
      <color theme="1"/>
      <name val="Arial"/>
      <family val="2"/>
    </font>
    <font>
      <b/>
      <sz val="10"/>
      <color theme="1"/>
      <name val="Arial"/>
      <family val="2"/>
    </font>
    <font>
      <b/>
      <strike/>
      <sz val="8"/>
      <name val="Arial"/>
      <family val="2"/>
    </font>
    <font>
      <u/>
      <sz val="8"/>
      <name val="Arial"/>
      <family val="2"/>
    </font>
    <font>
      <b/>
      <strike/>
      <sz val="9"/>
      <color indexed="8"/>
      <name val="Arial"/>
      <family val="2"/>
    </font>
    <font>
      <strike/>
      <sz val="11"/>
      <color theme="1"/>
      <name val="Calibri"/>
      <family val="2"/>
      <scheme val="minor"/>
    </font>
    <font>
      <b/>
      <sz val="11"/>
      <color theme="1"/>
      <name val="Calibri"/>
      <family val="2"/>
      <scheme val="minor"/>
    </font>
    <font>
      <b/>
      <sz val="11"/>
      <color theme="1"/>
      <name val="Arial"/>
      <family val="2"/>
    </font>
    <font>
      <b/>
      <sz val="10"/>
      <color rgb="FFFF0000"/>
      <name val="Arial"/>
      <family val="2"/>
    </font>
    <font>
      <b/>
      <sz val="8"/>
      <color rgb="FFFF0000"/>
      <name val="Arial"/>
      <family val="2"/>
    </font>
    <font>
      <b/>
      <sz val="11"/>
      <color rgb="FFFF0000"/>
      <name val="Arial"/>
      <family val="2"/>
    </font>
    <font>
      <b/>
      <sz val="9"/>
      <color rgb="FFFF0000"/>
      <name val="Arial"/>
      <family val="2"/>
    </font>
    <font>
      <sz val="9"/>
      <color rgb="FFFF0000"/>
      <name val="Arial"/>
      <family val="2"/>
    </font>
    <font>
      <b/>
      <sz val="14"/>
      <color indexed="8"/>
      <name val="Arial"/>
      <family val="2"/>
    </font>
    <font>
      <b/>
      <sz val="12"/>
      <color indexed="8"/>
      <name val="Arial"/>
      <family val="2"/>
    </font>
    <font>
      <sz val="10"/>
      <name val="Arial"/>
      <family val="2"/>
    </font>
    <font>
      <sz val="10"/>
      <color indexed="8"/>
      <name val="Arial"/>
      <family val="2"/>
    </font>
    <font>
      <b/>
      <sz val="12"/>
      <color theme="1"/>
      <name val="Arial"/>
      <family val="2"/>
    </font>
    <font>
      <sz val="11"/>
      <color indexed="8"/>
      <name val="Arial"/>
      <family val="2"/>
    </font>
    <font>
      <sz val="8"/>
      <name val="Calibri"/>
      <family val="2"/>
    </font>
    <font>
      <sz val="10"/>
      <name val="Calibri"/>
      <family val="2"/>
    </font>
    <font>
      <strike/>
      <sz val="8"/>
      <color rgb="FFFF0000"/>
      <name val="Arial"/>
      <family val="2"/>
    </font>
    <font>
      <sz val="9"/>
      <name val="Malgun Gothic"/>
      <family val="2"/>
    </font>
    <font>
      <sz val="10"/>
      <color rgb="FFFF0000"/>
      <name val="Arial"/>
      <family val="2"/>
    </font>
    <font>
      <u/>
      <sz val="10"/>
      <color indexed="8"/>
      <name val="Arial"/>
      <family val="2"/>
    </font>
    <font>
      <sz val="9"/>
      <name val="Calibri"/>
      <family val="2"/>
    </font>
    <font>
      <sz val="8"/>
      <color theme="1"/>
      <name val="Calibri"/>
      <family val="2"/>
      <scheme val="minor"/>
    </font>
    <font>
      <sz val="13"/>
      <color indexed="8"/>
      <name val="Arial"/>
      <family val="2"/>
    </font>
    <font>
      <sz val="14"/>
      <color indexed="8"/>
      <name val="Arial"/>
      <family val="2"/>
    </font>
    <font>
      <sz val="8"/>
      <color indexed="45"/>
      <name val="Arial"/>
      <family val="2"/>
    </font>
    <font>
      <b/>
      <sz val="8"/>
      <color rgb="FF7030A0"/>
      <name val="Arial"/>
      <family val="2"/>
    </font>
    <font>
      <sz val="11"/>
      <color indexed="45"/>
      <name val="Arial"/>
      <family val="2"/>
    </font>
    <font>
      <sz val="11"/>
      <color rgb="FFFF0000"/>
      <name val="Calibri"/>
      <family val="2"/>
      <scheme val="minor"/>
    </font>
    <font>
      <sz val="11"/>
      <name val="Arial"/>
      <family val="2"/>
    </font>
    <font>
      <b/>
      <sz val="8"/>
      <name val="Calibri"/>
      <family val="2"/>
    </font>
    <font>
      <sz val="8"/>
      <color rgb="FF7030A0"/>
      <name val="Arial"/>
      <family val="2"/>
    </font>
    <font>
      <b/>
      <sz val="12"/>
      <name val="Arial"/>
      <family val="2"/>
    </font>
    <font>
      <sz val="11"/>
      <name val="Calibri"/>
      <family val="2"/>
      <scheme val="minor"/>
    </font>
    <font>
      <strike/>
      <sz val="9"/>
      <color rgb="FFFF0000"/>
      <name val="Arial"/>
      <family val="2"/>
    </font>
    <font>
      <sz val="8"/>
      <name val="Malgun Gothic"/>
      <family val="2"/>
      <charset val="129"/>
    </font>
    <font>
      <b/>
      <vertAlign val="superscript"/>
      <sz val="10"/>
      <name val="Arial"/>
      <family val="2"/>
    </font>
    <font>
      <b/>
      <vertAlign val="superscript"/>
      <sz val="9"/>
      <name val="Arial"/>
      <family val="2"/>
    </font>
    <font>
      <vertAlign val="superscript"/>
      <sz val="9"/>
      <name val="Arial"/>
      <family val="2"/>
    </font>
    <font>
      <sz val="9"/>
      <name val="Calibri"/>
      <family val="2"/>
      <scheme val="minor"/>
    </font>
    <font>
      <strike/>
      <sz val="10"/>
      <color theme="1"/>
      <name val="Arial"/>
      <family val="2"/>
    </font>
    <font>
      <sz val="9"/>
      <color theme="1"/>
      <name val="Calibri"/>
      <family val="2"/>
      <scheme val="minor"/>
    </font>
    <font>
      <b/>
      <sz val="9"/>
      <color theme="0" tint="-0.499984740745262"/>
      <name val="Arial"/>
      <family val="2"/>
    </font>
    <font>
      <sz val="9"/>
      <color theme="0" tint="-0.499984740745262"/>
      <name val="Arial"/>
      <family val="2"/>
    </font>
    <font>
      <sz val="8"/>
      <color theme="0" tint="-0.499984740745262"/>
      <name val="Arial"/>
      <family val="2"/>
    </font>
    <font>
      <b/>
      <sz val="11"/>
      <color theme="0" tint="-0.499984740745262"/>
      <name val="Arial"/>
      <family val="2"/>
    </font>
    <font>
      <b/>
      <sz val="14"/>
      <color theme="0" tint="-0.499984740745262"/>
      <name val="Arial"/>
      <family val="2"/>
    </font>
    <font>
      <b/>
      <sz val="10"/>
      <color theme="0" tint="-0.499984740745262"/>
      <name val="Arial"/>
      <family val="2"/>
    </font>
    <font>
      <b/>
      <sz val="12"/>
      <color theme="0" tint="-0.499984740745262"/>
      <name val="Arial"/>
      <family val="2"/>
    </font>
    <font>
      <b/>
      <sz val="11"/>
      <name val="Arial"/>
      <family val="2"/>
    </font>
    <font>
      <sz val="10"/>
      <color theme="1"/>
      <name val="Calibri"/>
      <family val="2"/>
      <scheme val="minor"/>
    </font>
    <font>
      <vertAlign val="superscript"/>
      <sz val="9"/>
      <color theme="0" tint="-0.499984740745262"/>
      <name val="Arial"/>
      <family val="2"/>
    </font>
    <font>
      <b/>
      <vertAlign val="superscript"/>
      <sz val="10"/>
      <color theme="0" tint="-0.499984740745262"/>
      <name val="Arial"/>
      <family val="2"/>
    </font>
    <font>
      <b/>
      <vertAlign val="superscript"/>
      <sz val="9"/>
      <color theme="0" tint="-0.499984740745262"/>
      <name val="Arial"/>
      <family val="2"/>
    </font>
    <font>
      <sz val="8"/>
      <color theme="0" tint="-0.499984740745262"/>
      <name val="Calibri"/>
      <family val="2"/>
      <scheme val="minor"/>
    </font>
    <font>
      <b/>
      <strike/>
      <sz val="10"/>
      <color theme="0" tint="-0.499984740745262"/>
      <name val="Arial"/>
      <family val="2"/>
    </font>
    <font>
      <sz val="11"/>
      <color theme="0" tint="-0.499984740745262"/>
      <name val="Calibri"/>
      <family val="2"/>
      <scheme val="minor"/>
    </font>
    <font>
      <sz val="7.2"/>
      <name val="Arial"/>
      <family val="2"/>
    </font>
    <font>
      <sz val="10"/>
      <name val="Malgun Gothic"/>
      <family val="2"/>
    </font>
    <font>
      <sz val="9"/>
      <color rgb="FFC00000"/>
      <name val="Arial"/>
      <family val="2"/>
    </font>
    <font>
      <sz val="11"/>
      <color rgb="FF7030A0"/>
      <name val="Calibri"/>
      <family val="2"/>
      <scheme val="minor"/>
    </font>
    <font>
      <sz val="9"/>
      <color indexed="81"/>
      <name val="Arial"/>
      <family val="2"/>
    </font>
    <font>
      <b/>
      <u/>
      <sz val="10"/>
      <name val="Arial"/>
      <family val="2"/>
    </font>
    <font>
      <strike/>
      <sz val="9"/>
      <color theme="1"/>
      <name val="Arial"/>
      <family val="2"/>
    </font>
    <font>
      <sz val="12"/>
      <color theme="0" tint="-0.499984740745262"/>
      <name val="Arial"/>
      <family val="2"/>
    </font>
    <font>
      <sz val="11"/>
      <color indexed="8"/>
      <name val="Calibri"/>
      <family val="2"/>
    </font>
    <font>
      <sz val="8"/>
      <color theme="1"/>
      <name val="Calibri"/>
      <family val="2"/>
    </font>
    <font>
      <sz val="7"/>
      <color indexed="8"/>
      <name val="Arial"/>
      <family val="2"/>
    </font>
    <font>
      <sz val="9"/>
      <color indexed="8"/>
      <name val="Times New Roman"/>
      <family val="1"/>
    </font>
    <font>
      <sz val="10"/>
      <color theme="0" tint="-0.499984740745262"/>
      <name val="Arial"/>
      <family val="2"/>
    </font>
    <font>
      <b/>
      <strike/>
      <sz val="8"/>
      <color theme="1"/>
      <name val="Arial"/>
      <family val="2"/>
    </font>
    <font>
      <b/>
      <sz val="8"/>
      <color rgb="FF000000"/>
      <name val="Arial"/>
      <family val="2"/>
    </font>
    <font>
      <b/>
      <vertAlign val="subscript"/>
      <sz val="10"/>
      <color theme="1"/>
      <name val="Arial"/>
      <family val="2"/>
    </font>
    <font>
      <vertAlign val="subscript"/>
      <sz val="8"/>
      <name val="Arial"/>
      <family val="2"/>
    </font>
    <font>
      <vertAlign val="subscript"/>
      <sz val="9"/>
      <name val="Arial"/>
      <family val="2"/>
    </font>
    <font>
      <b/>
      <u/>
      <sz val="10"/>
      <color theme="0" tint="-0.499984740745262"/>
      <name val="Arial"/>
      <family val="2"/>
    </font>
    <font>
      <u/>
      <sz val="8"/>
      <color theme="0" tint="-0.499984740745262"/>
      <name val="Arial"/>
      <family val="2"/>
    </font>
    <font>
      <strike/>
      <sz val="8"/>
      <color theme="0" tint="-0.499984740745262"/>
      <name val="Arial"/>
      <family val="2"/>
    </font>
    <font>
      <b/>
      <sz val="8"/>
      <color theme="0" tint="-0.499984740745262"/>
      <name val="Arial"/>
      <family val="2"/>
    </font>
    <font>
      <sz val="8"/>
      <color theme="8" tint="-0.499984740745262"/>
      <name val="Arial"/>
      <family val="2"/>
    </font>
    <font>
      <sz val="9"/>
      <color theme="8" tint="-0.499984740745262"/>
      <name val="Arial"/>
      <family val="2"/>
    </font>
    <font>
      <b/>
      <sz val="11"/>
      <color theme="8" tint="-0.499984740745262"/>
      <name val="Calibri"/>
      <family val="2"/>
      <scheme val="minor"/>
    </font>
    <font>
      <vertAlign val="superscript"/>
      <sz val="8"/>
      <name val="Arial"/>
      <family val="2"/>
    </font>
    <font>
      <b/>
      <vertAlign val="subscript"/>
      <sz val="10"/>
      <color theme="0" tint="-0.499984740745262"/>
      <name val="Arial"/>
      <family val="2"/>
    </font>
    <font>
      <b/>
      <vertAlign val="subscript"/>
      <sz val="9"/>
      <color theme="1"/>
      <name val="Arial"/>
      <family val="2"/>
    </font>
    <font>
      <b/>
      <vertAlign val="subscript"/>
      <sz val="9"/>
      <color theme="0" tint="-0.499984740745262"/>
      <name val="Arial"/>
      <family val="2"/>
    </font>
    <font>
      <vertAlign val="subscript"/>
      <sz val="8"/>
      <color theme="0" tint="-0.499984740745262"/>
      <name val="Arial"/>
      <family val="2"/>
    </font>
    <font>
      <sz val="8"/>
      <color rgb="FFC00000"/>
      <name val="Arial"/>
      <family val="2"/>
    </font>
    <font>
      <b/>
      <sz val="9"/>
      <color theme="8" tint="-0.499984740745262"/>
      <name val="Arial"/>
      <family val="2"/>
    </font>
    <font>
      <b/>
      <u/>
      <sz val="8"/>
      <color theme="8" tint="-0.499984740745262"/>
      <name val="Arial"/>
      <family val="2"/>
    </font>
    <font>
      <sz val="11"/>
      <color theme="0" tint="-0.499984740745262"/>
      <name val="Arial"/>
      <family val="2"/>
    </font>
    <font>
      <b/>
      <strike/>
      <sz val="9"/>
      <name val="Arial"/>
      <family val="2"/>
    </font>
    <font>
      <sz val="8"/>
      <name val="Malgun Gothic"/>
      <family val="2"/>
    </font>
    <font>
      <sz val="9"/>
      <color theme="4" tint="-0.499984740745262"/>
      <name val="Arial"/>
      <family val="2"/>
    </font>
    <font>
      <sz val="7"/>
      <color theme="1"/>
      <name val="Arial"/>
      <family val="2"/>
    </font>
    <font>
      <sz val="7"/>
      <color theme="0" tint="-0.499984740745262"/>
      <name val="Arial"/>
      <family val="2"/>
    </font>
    <font>
      <sz val="9"/>
      <color rgb="FF7030A0"/>
      <name val="Arial"/>
      <family val="2"/>
    </font>
    <font>
      <sz val="8"/>
      <color theme="0" tint="-0.499984740745262"/>
      <name val="Malgun Gothic"/>
      <family val="2"/>
      <charset val="129"/>
    </font>
    <font>
      <b/>
      <strike/>
      <sz val="9"/>
      <color rgb="FFFF0000"/>
      <name val="Arial"/>
      <family val="2"/>
    </font>
    <font>
      <b/>
      <sz val="11"/>
      <color theme="2" tint="-0.749992370372631"/>
      <name val="Arial"/>
      <family val="2"/>
    </font>
    <font>
      <sz val="8"/>
      <color rgb="FF00B050"/>
      <name val="Arial"/>
      <family val="2"/>
    </font>
    <font>
      <sz val="11"/>
      <color rgb="FF00B050"/>
      <name val="Arial"/>
      <family val="2"/>
    </font>
    <font>
      <sz val="13"/>
      <color theme="1"/>
      <name val="Arial"/>
      <family val="2"/>
    </font>
    <font>
      <b/>
      <sz val="10"/>
      <color theme="2" tint="-0.749992370372631"/>
      <name val="Arial"/>
      <family val="2"/>
    </font>
    <font>
      <sz val="10"/>
      <color theme="2" tint="-0.749992370372631"/>
      <name val="Arial"/>
      <family val="2"/>
    </font>
    <font>
      <sz val="10"/>
      <color rgb="FF000000"/>
      <name val="Segoe UI Symbol"/>
      <family val="2"/>
    </font>
    <font>
      <b/>
      <sz val="9"/>
      <color rgb="FFFF0000"/>
      <name val="Calibri"/>
      <family val="2"/>
    </font>
    <font>
      <b/>
      <sz val="8"/>
      <color rgb="FF0000FF"/>
      <name val="Arial"/>
      <family val="2"/>
    </font>
    <font>
      <sz val="11"/>
      <color theme="1"/>
      <name val="Calibri"/>
      <family val="2"/>
      <scheme val="minor"/>
    </font>
    <font>
      <sz val="10"/>
      <color theme="9" tint="-0.499984740745262"/>
      <name val="Arial"/>
      <family val="2"/>
    </font>
    <font>
      <sz val="10"/>
      <color theme="4" tint="-0.499984740745262"/>
      <name val="Arial"/>
      <family val="2"/>
    </font>
    <font>
      <b/>
      <sz val="9"/>
      <color rgb="FF7030A0"/>
      <name val="Arial"/>
      <family val="2"/>
    </font>
    <font>
      <strike/>
      <sz val="8"/>
      <color theme="1"/>
      <name val="Arial"/>
      <family val="2"/>
    </font>
    <font>
      <sz val="10"/>
      <color theme="7" tint="-0.499984740745262"/>
      <name val="Arial"/>
      <family val="2"/>
    </font>
    <font>
      <sz val="10"/>
      <color theme="5" tint="-0.499984740745262"/>
      <name val="Arial"/>
      <family val="2"/>
    </font>
    <font>
      <b/>
      <u/>
      <sz val="8"/>
      <color rgb="FFFF0000"/>
      <name val="Arial"/>
      <family val="2"/>
    </font>
    <font>
      <b/>
      <sz val="9"/>
      <name val="Calibri"/>
      <family val="2"/>
    </font>
    <font>
      <b/>
      <u/>
      <sz val="10"/>
      <color rgb="FF7030A0"/>
      <name val="Arial"/>
      <family val="2"/>
    </font>
    <font>
      <b/>
      <u/>
      <sz val="8"/>
      <name val="Arial"/>
      <family val="2"/>
    </font>
    <font>
      <sz val="8"/>
      <name val="Calibri"/>
      <family val="2"/>
      <scheme val="minor"/>
    </font>
    <font>
      <b/>
      <sz val="10"/>
      <color rgb="FF7030A0"/>
      <name val="Arial"/>
      <family val="2"/>
    </font>
    <font>
      <b/>
      <sz val="10"/>
      <color rgb="FF7030A0"/>
      <name val="Calibri"/>
      <family val="2"/>
    </font>
    <font>
      <strike/>
      <sz val="11"/>
      <color rgb="FFFF0000"/>
      <name val="Calibri"/>
      <family val="2"/>
      <scheme val="minor"/>
    </font>
    <font>
      <b/>
      <sz val="11"/>
      <name val="Calibri"/>
      <family val="2"/>
      <scheme val="minor"/>
    </font>
    <font>
      <b/>
      <sz val="8"/>
      <color theme="9"/>
      <name val="Arial"/>
      <family val="2"/>
    </font>
    <font>
      <b/>
      <sz val="11"/>
      <color rgb="FF0000FF"/>
      <name val="Arial"/>
      <family val="2"/>
    </font>
    <font>
      <sz val="8"/>
      <color theme="9"/>
      <name val="Arial"/>
      <family val="2"/>
    </font>
    <font>
      <sz val="11"/>
      <color rgb="FFFF0000"/>
      <name val="Arial"/>
      <family val="2"/>
    </font>
    <font>
      <b/>
      <strike/>
      <sz val="10"/>
      <name val="Arial"/>
      <family val="2"/>
    </font>
    <font>
      <b/>
      <sz val="11"/>
      <color theme="0" tint="-0.34998626667073579"/>
      <name val="Arial"/>
      <family val="2"/>
    </font>
    <font>
      <u/>
      <sz val="11"/>
      <color rgb="FF0000FF"/>
      <name val="Calibri"/>
      <family val="2"/>
    </font>
    <font>
      <sz val="8"/>
      <color rgb="FFFF0000"/>
      <name val="Calibri"/>
      <family val="2"/>
    </font>
    <font>
      <b/>
      <sz val="9"/>
      <color rgb="FF0070C0"/>
      <name val="Arial"/>
      <family val="2"/>
    </font>
    <font>
      <sz val="12"/>
      <color rgb="FF0070C0"/>
      <name val="Arial"/>
      <family val="2"/>
    </font>
    <font>
      <b/>
      <sz val="11"/>
      <color rgb="FF0070C0"/>
      <name val="Arial"/>
      <family val="2"/>
    </font>
    <font>
      <b/>
      <sz val="12"/>
      <color rgb="FF0070C0"/>
      <name val="Arial"/>
      <family val="2"/>
    </font>
    <font>
      <sz val="8"/>
      <color theme="0" tint="-0.34998626667073579"/>
      <name val="Arial"/>
      <family val="2"/>
    </font>
    <font>
      <u/>
      <sz val="9"/>
      <name val="Arial"/>
      <family val="2"/>
    </font>
    <font>
      <u/>
      <sz val="8"/>
      <color indexed="8"/>
      <name val="Arial"/>
      <family val="2"/>
    </font>
    <font>
      <sz val="8"/>
      <color indexed="8"/>
      <name val="Calibri"/>
      <family val="2"/>
    </font>
    <font>
      <b/>
      <strike/>
      <sz val="10"/>
      <color indexed="8"/>
      <name val="Arial"/>
      <family val="2"/>
    </font>
    <font>
      <strike/>
      <sz val="10"/>
      <color indexed="8"/>
      <name val="Arial"/>
      <family val="2"/>
    </font>
    <font>
      <b/>
      <sz val="11"/>
      <color rgb="FF7030A0"/>
      <name val="Arial"/>
      <family val="2"/>
    </font>
    <font>
      <u/>
      <sz val="11"/>
      <color rgb="FFFF0000"/>
      <name val="Calibri"/>
      <family val="2"/>
    </font>
    <font>
      <u/>
      <sz val="8"/>
      <color rgb="FFFF0000"/>
      <name val="Arial"/>
      <family val="2"/>
    </font>
    <font>
      <b/>
      <sz val="8"/>
      <color rgb="FF7030A0"/>
      <name val="Calibri"/>
      <family val="2"/>
    </font>
    <font>
      <strike/>
      <sz val="9"/>
      <name val="Arial"/>
      <family val="2"/>
    </font>
    <font>
      <strike/>
      <sz val="8"/>
      <color theme="1"/>
      <name val="Calibri"/>
      <family val="2"/>
      <scheme val="minor"/>
    </font>
    <font>
      <b/>
      <strike/>
      <sz val="10"/>
      <color rgb="FFFF0000"/>
      <name val="Arial"/>
      <family val="2"/>
    </font>
    <font>
      <b/>
      <strike/>
      <sz val="11"/>
      <color rgb="FFFF0000"/>
      <name val="Arial"/>
      <family val="2"/>
    </font>
    <font>
      <b/>
      <sz val="8"/>
      <color rgb="FFFF0000"/>
      <name val="Calibri"/>
      <family val="2"/>
    </font>
    <font>
      <sz val="8"/>
      <color rgb="FFFF0000"/>
      <name val="Calibri"/>
      <family val="2"/>
      <scheme val="minor"/>
    </font>
    <font>
      <strike/>
      <sz val="8"/>
      <color rgb="FFCC0000"/>
      <name val="Arial"/>
      <family val="2"/>
    </font>
    <font>
      <b/>
      <strike/>
      <sz val="8"/>
      <color rgb="FFCC0000"/>
      <name val="Arial"/>
      <family val="2"/>
    </font>
    <font>
      <sz val="9"/>
      <color rgb="FF7030A0"/>
      <name val="Calibri"/>
      <family val="2"/>
    </font>
    <font>
      <strike/>
      <sz val="11"/>
      <color rgb="FF7030A0"/>
      <name val="Calibri"/>
      <family val="2"/>
      <scheme val="minor"/>
    </font>
    <font>
      <strike/>
      <sz val="9"/>
      <color rgb="FF7030A0"/>
      <name val="Arial"/>
      <family val="2"/>
    </font>
    <font>
      <b/>
      <strike/>
      <sz val="8"/>
      <color rgb="FFFF0000"/>
      <name val="Arial"/>
      <family val="2"/>
    </font>
    <font>
      <strike/>
      <sz val="8"/>
      <color rgb="FFFF0000"/>
      <name val="Calibri"/>
      <family val="2"/>
    </font>
    <font>
      <strike/>
      <sz val="10"/>
      <color rgb="FFFF0000"/>
      <name val="Calibri"/>
      <family val="2"/>
    </font>
    <font>
      <strike/>
      <sz val="7.2"/>
      <color rgb="FFFF0000"/>
      <name val="Arial"/>
      <family val="2"/>
    </font>
    <font>
      <sz val="7.2"/>
      <color rgb="FFFF0000"/>
      <name val="Arial"/>
      <family val="2"/>
    </font>
    <font>
      <sz val="11"/>
      <color theme="0"/>
      <name val="Calibri"/>
      <family val="2"/>
      <scheme val="minor"/>
    </font>
    <font>
      <strike/>
      <sz val="11"/>
      <name val="Calibri"/>
      <family val="2"/>
      <scheme val="minor"/>
    </font>
    <font>
      <strike/>
      <sz val="9"/>
      <color theme="0"/>
      <name val="Arial"/>
      <family val="2"/>
    </font>
    <font>
      <vertAlign val="superscript"/>
      <sz val="9"/>
      <color rgb="FFFF0000"/>
      <name val="Arial"/>
      <family val="2"/>
    </font>
    <font>
      <strike/>
      <sz val="10"/>
      <color rgb="FFFF0000"/>
      <name val="Arial"/>
      <family val="2"/>
    </font>
    <font>
      <b/>
      <sz val="11"/>
      <color rgb="FFFF0000"/>
      <name val="Calibri"/>
      <family val="2"/>
      <scheme val="minor"/>
    </font>
    <font>
      <strike/>
      <sz val="12"/>
      <color rgb="FF0070C0"/>
      <name val="Arial"/>
      <family val="2"/>
    </font>
    <font>
      <b/>
      <strike/>
      <sz val="9"/>
      <color rgb="FF0070C0"/>
      <name val="Arial"/>
      <family val="2"/>
    </font>
    <font>
      <b/>
      <strike/>
      <sz val="11"/>
      <color rgb="FF0070C0"/>
      <name val="Arial"/>
      <family val="2"/>
    </font>
    <font>
      <strike/>
      <sz val="9"/>
      <color rgb="FF0070C0"/>
      <name val="Arial"/>
      <family val="2"/>
    </font>
    <font>
      <b/>
      <sz val="12"/>
      <color rgb="FFFF0000"/>
      <name val="Arial"/>
      <family val="2"/>
    </font>
    <font>
      <sz val="10"/>
      <color rgb="FFFF0000"/>
      <name val="Calibri"/>
      <family val="2"/>
    </font>
  </fonts>
  <fills count="4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C00000"/>
        <bgColor indexed="64"/>
      </patternFill>
    </fill>
    <fill>
      <patternFill patternType="solid">
        <fgColor theme="9" tint="-0.249977111117893"/>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DA9694"/>
        <bgColor indexed="64"/>
      </patternFill>
    </fill>
    <fill>
      <patternFill patternType="solid">
        <fgColor theme="4" tint="0.39997558519241921"/>
        <bgColor indexed="64"/>
      </patternFill>
    </fill>
    <fill>
      <patternFill patternType="solid">
        <fgColor theme="9"/>
        <bgColor indexed="64"/>
      </patternFill>
    </fill>
    <fill>
      <patternFill patternType="solid">
        <fgColor theme="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0" tint="-0.499984740745262"/>
        <bgColor indexed="64"/>
      </patternFill>
    </fill>
    <fill>
      <patternFill patternType="solid">
        <fgColor rgb="FFDCE6F1"/>
        <bgColor indexed="64"/>
      </patternFill>
    </fill>
    <fill>
      <patternFill patternType="solid">
        <fgColor theme="6" tint="0.39997558519241921"/>
        <bgColor indexed="64"/>
      </patternFill>
    </fill>
    <fill>
      <patternFill patternType="solid">
        <fgColor rgb="FF99FF66"/>
        <bgColor indexed="64"/>
      </patternFill>
    </fill>
    <fill>
      <patternFill patternType="solid">
        <fgColor rgb="FFCCFFCC"/>
        <bgColor indexed="64"/>
      </patternFill>
    </fill>
    <fill>
      <patternFill patternType="solid">
        <fgColor rgb="FFFFFF99"/>
        <bgColor indexed="64"/>
      </patternFill>
    </fill>
    <fill>
      <patternFill patternType="solid">
        <fgColor rgb="FFFF7C80"/>
        <bgColor indexed="64"/>
      </patternFill>
    </fill>
    <fill>
      <patternFill patternType="gray0625"/>
    </fill>
    <fill>
      <patternFill patternType="solid">
        <fgColor theme="7"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theme="4" tint="0.39994506668294322"/>
        <bgColor indexed="64"/>
      </patternFill>
    </fill>
    <fill>
      <patternFill patternType="lightGray"/>
    </fill>
    <fill>
      <patternFill patternType="solid">
        <fgColor theme="9" tint="0.79998168889431442"/>
        <bgColor indexed="64"/>
      </patternFill>
    </fill>
    <fill>
      <patternFill patternType="solid">
        <fgColor rgb="FF00CCFF"/>
        <bgColor indexed="64"/>
      </patternFill>
    </fill>
    <fill>
      <patternFill patternType="solid">
        <fgColor theme="5" tint="0.79998168889431442"/>
        <bgColor indexed="64"/>
      </patternFill>
    </fill>
    <fill>
      <patternFill patternType="solid">
        <fgColor theme="0" tint="-0.149967955565050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mediumGray"/>
    </fill>
    <fill>
      <patternFill patternType="solid">
        <fgColor theme="3" tint="0.79998168889431442"/>
        <bgColor indexed="64"/>
      </patternFill>
    </fill>
  </fills>
  <borders count="126">
    <border>
      <left/>
      <right/>
      <top/>
      <bottom/>
      <diagonal/>
    </border>
    <border>
      <left style="thin">
        <color auto="1"/>
      </left>
      <right style="thin">
        <color auto="1"/>
      </right>
      <top style="medium">
        <color auto="1"/>
      </top>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right style="thin">
        <color auto="1"/>
      </right>
      <top style="medium">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double">
        <color auto="1"/>
      </left>
      <right style="thin">
        <color auto="1"/>
      </right>
      <top style="thin">
        <color auto="1"/>
      </top>
      <bottom style="thin">
        <color auto="1"/>
      </bottom>
      <diagonal/>
    </border>
    <border>
      <left/>
      <right/>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medium">
        <color auto="1"/>
      </left>
      <right/>
      <top/>
      <bottom/>
      <diagonal/>
    </border>
    <border>
      <left/>
      <right/>
      <top style="thin">
        <color auto="1"/>
      </top>
      <bottom style="thin">
        <color auto="1"/>
      </bottom>
      <diagonal/>
    </border>
    <border>
      <left style="medium">
        <color auto="1"/>
      </left>
      <right style="thin">
        <color auto="1"/>
      </right>
      <top/>
      <bottom style="thin">
        <color auto="1"/>
      </bottom>
      <diagonal/>
    </border>
    <border>
      <left style="medium">
        <color indexed="64"/>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64"/>
      </top>
      <bottom style="medium">
        <color indexed="64"/>
      </bottom>
      <diagonal/>
    </border>
    <border>
      <left/>
      <right style="thin">
        <color auto="1"/>
      </right>
      <top/>
      <bottom/>
      <diagonal/>
    </border>
    <border>
      <left style="thin">
        <color auto="1"/>
      </left>
      <right style="medium">
        <color auto="1"/>
      </right>
      <top style="thin">
        <color indexed="64"/>
      </top>
      <bottom/>
      <diagonal/>
    </border>
    <border>
      <left/>
      <right style="medium">
        <color auto="1"/>
      </right>
      <top/>
      <bottom/>
      <diagonal/>
    </border>
    <border>
      <left/>
      <right style="medium">
        <color auto="1"/>
      </right>
      <top/>
      <bottom style="thin">
        <color indexed="64"/>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diagonal/>
    </border>
    <border>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auto="1"/>
      </left>
      <right style="medium">
        <color auto="1"/>
      </right>
      <top/>
      <bottom/>
      <diagonal/>
    </border>
    <border>
      <left style="medium">
        <color auto="1"/>
      </left>
      <right/>
      <top style="medium">
        <color auto="1"/>
      </top>
      <bottom style="thin">
        <color indexed="64"/>
      </bottom>
      <diagonal/>
    </border>
    <border>
      <left style="thin">
        <color auto="1"/>
      </left>
      <right style="thick">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medium">
        <color indexed="64"/>
      </right>
      <top style="thick">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auto="1"/>
      </left>
      <right/>
      <top style="thin">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thin">
        <color indexed="64"/>
      </top>
      <bottom style="double">
        <color auto="1"/>
      </bottom>
      <diagonal/>
    </border>
    <border>
      <left/>
      <right style="thin">
        <color auto="1"/>
      </right>
      <top style="thin">
        <color indexed="64"/>
      </top>
      <bottom style="double">
        <color auto="1"/>
      </bottom>
      <diagonal/>
    </border>
    <border>
      <left style="thin">
        <color auto="1"/>
      </left>
      <right/>
      <top style="thin">
        <color indexed="64"/>
      </top>
      <bottom style="double">
        <color auto="1"/>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style="medium">
        <color rgb="FFFF0000"/>
      </left>
      <right style="medium">
        <color rgb="FFFF0000"/>
      </right>
      <top style="medium">
        <color rgb="FFFF0000"/>
      </top>
      <bottom style="medium">
        <color rgb="FFFF0000"/>
      </bottom>
      <diagonal/>
    </border>
    <border>
      <left/>
      <right style="medium">
        <color indexed="64"/>
      </right>
      <top style="medium">
        <color indexed="64"/>
      </top>
      <bottom style="thick">
        <color indexed="64"/>
      </bottom>
      <diagonal/>
    </border>
    <border>
      <left style="medium">
        <color rgb="FFFF0000"/>
      </left>
      <right style="medium">
        <color rgb="FFFF0000"/>
      </right>
      <top style="medium">
        <color rgb="FFFF0000"/>
      </top>
      <bottom style="medium">
        <color indexed="64"/>
      </bottom>
      <diagonal/>
    </border>
    <border>
      <left style="medium">
        <color rgb="FFFF0000"/>
      </left>
      <right style="medium">
        <color rgb="FFFF0000"/>
      </right>
      <top/>
      <bottom/>
      <diagonal/>
    </border>
    <border>
      <left style="medium">
        <color rgb="FFFF0000"/>
      </left>
      <right style="medium">
        <color rgb="FFFF0000"/>
      </right>
      <top style="medium">
        <color indexed="64"/>
      </top>
      <bottom style="medium">
        <color rgb="FFFF0000"/>
      </bottom>
      <diagonal/>
    </border>
    <border>
      <left style="medium">
        <color rgb="FF00B050"/>
      </left>
      <right style="medium">
        <color rgb="FF00B050"/>
      </right>
      <top style="medium">
        <color rgb="FF00B050"/>
      </top>
      <bottom style="medium">
        <color rgb="FF00B050"/>
      </bottom>
      <diagonal/>
    </border>
    <border>
      <left style="thick">
        <color rgb="FFC00000"/>
      </left>
      <right/>
      <top style="thick">
        <color rgb="FFC00000"/>
      </top>
      <bottom style="thick">
        <color rgb="FFC00000"/>
      </bottom>
      <diagonal/>
    </border>
    <border>
      <left/>
      <right style="thin">
        <color auto="1"/>
      </right>
      <top style="thick">
        <color rgb="FFC00000"/>
      </top>
      <bottom style="thick">
        <color rgb="FFC00000"/>
      </bottom>
      <diagonal/>
    </border>
    <border>
      <left style="thin">
        <color indexed="64"/>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medium">
        <color auto="1"/>
      </left>
      <right/>
      <top style="thick">
        <color rgb="FFC00000"/>
      </top>
      <bottom style="thin">
        <color indexed="64"/>
      </bottom>
      <diagonal/>
    </border>
    <border>
      <left/>
      <right style="thin">
        <color auto="1"/>
      </right>
      <top style="thick">
        <color rgb="FFC00000"/>
      </top>
      <bottom style="thin">
        <color indexed="64"/>
      </bottom>
      <diagonal/>
    </border>
    <border>
      <left style="thin">
        <color auto="1"/>
      </left>
      <right/>
      <top style="thick">
        <color rgb="FFC00000"/>
      </top>
      <bottom style="thin">
        <color indexed="64"/>
      </bottom>
      <diagonal/>
    </border>
    <border>
      <left/>
      <right/>
      <top style="thick">
        <color rgb="FFC00000"/>
      </top>
      <bottom style="thin">
        <color indexed="64"/>
      </bottom>
      <diagonal/>
    </border>
    <border>
      <left/>
      <right style="medium">
        <color auto="1"/>
      </right>
      <top style="thick">
        <color rgb="FFC00000"/>
      </top>
      <bottom style="thin">
        <color indexed="64"/>
      </bottom>
      <diagonal/>
    </border>
  </borders>
  <cellStyleXfs count="5">
    <xf numFmtId="0" fontId="0" fillId="0" borderId="0"/>
    <xf numFmtId="0" fontId="15" fillId="0" borderId="0" applyNumberFormat="0" applyFill="0" applyBorder="0" applyAlignment="0" applyProtection="0">
      <alignment vertical="top"/>
      <protection locked="0"/>
    </xf>
    <xf numFmtId="0" fontId="43" fillId="0" borderId="0"/>
    <xf numFmtId="9" fontId="97" fillId="0" borderId="0" applyFont="0" applyFill="0" applyBorder="0" applyAlignment="0" applyProtection="0"/>
    <xf numFmtId="9" fontId="140" fillId="0" borderId="0" applyFont="0" applyFill="0" applyBorder="0" applyAlignment="0" applyProtection="0"/>
  </cellStyleXfs>
  <cellXfs count="3025">
    <xf numFmtId="0" fontId="0" fillId="0" borderId="0" xfId="0"/>
    <xf numFmtId="0" fontId="1" fillId="0" borderId="0" xfId="0" applyFont="1" applyAlignment="1">
      <alignment vertical="center"/>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4" fillId="4" borderId="12"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0" xfId="0" applyFont="1"/>
    <xf numFmtId="0" fontId="3" fillId="0" borderId="12" xfId="0" applyFont="1" applyBorder="1" applyAlignment="1">
      <alignmen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4"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3" fillId="4" borderId="11" xfId="0" applyFont="1" applyFill="1" applyBorder="1" applyAlignment="1">
      <alignment horizontal="left" vertical="top" wrapText="1"/>
    </xf>
    <xf numFmtId="0" fontId="4" fillId="4" borderId="11" xfId="0" applyFont="1" applyFill="1" applyBorder="1" applyAlignment="1">
      <alignment vertical="top" wrapText="1"/>
    </xf>
    <xf numFmtId="0" fontId="9" fillId="4" borderId="11" xfId="0" applyFont="1" applyFill="1" applyBorder="1" applyAlignment="1">
      <alignment horizontal="left" vertical="top" wrapText="1"/>
    </xf>
    <xf numFmtId="0" fontId="1" fillId="0" borderId="3" xfId="0" quotePrefix="1" applyFont="1" applyBorder="1" applyAlignment="1">
      <alignment horizontal="center" vertical="center"/>
    </xf>
    <xf numFmtId="0" fontId="4" fillId="4" borderId="16" xfId="0" applyFont="1" applyFill="1" applyBorder="1" applyAlignment="1">
      <alignment horizontal="left" vertical="top" wrapText="1"/>
    </xf>
    <xf numFmtId="0" fontId="4" fillId="0" borderId="16" xfId="0" applyFont="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3" fillId="0" borderId="12" xfId="0" applyFont="1" applyBorder="1" applyAlignment="1">
      <alignment horizontal="left" vertical="top"/>
    </xf>
    <xf numFmtId="0" fontId="5" fillId="0" borderId="0" xfId="0" applyFont="1" applyProtection="1">
      <protection locked="0"/>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3" fillId="0" borderId="0" xfId="0" applyFont="1"/>
    <xf numFmtId="0" fontId="13" fillId="0" borderId="0" xfId="0" applyFont="1" applyAlignment="1">
      <alignment vertical="top" wrapText="1"/>
    </xf>
    <xf numFmtId="0" fontId="4" fillId="0" borderId="0" xfId="0" applyFont="1"/>
    <xf numFmtId="0" fontId="9" fillId="3" borderId="20" xfId="0" applyFont="1" applyFill="1" applyBorder="1" applyAlignment="1">
      <alignment horizontal="left" vertical="top" wrapText="1"/>
    </xf>
    <xf numFmtId="0" fontId="10" fillId="0" borderId="3" xfId="0" applyFont="1" applyBorder="1" applyAlignment="1">
      <alignment horizontal="left" vertical="top" wrapText="1"/>
    </xf>
    <xf numFmtId="0" fontId="9" fillId="0" borderId="3" xfId="0" applyFont="1" applyBorder="1" applyAlignment="1">
      <alignment horizontal="left" vertical="top" wrapText="1"/>
    </xf>
    <xf numFmtId="0" fontId="9" fillId="0" borderId="20" xfId="0" applyFont="1" applyBorder="1" applyAlignment="1">
      <alignment horizontal="left" vertical="top" wrapText="1"/>
    </xf>
    <xf numFmtId="0" fontId="9" fillId="3" borderId="34"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3" xfId="0" applyFont="1" applyBorder="1" applyAlignment="1">
      <alignment horizontal="left" vertical="top" wrapText="1"/>
    </xf>
    <xf numFmtId="0" fontId="3" fillId="4" borderId="3" xfId="0" applyFont="1" applyFill="1" applyBorder="1" applyAlignment="1">
      <alignment horizontal="left" vertical="top" wrapText="1"/>
    </xf>
    <xf numFmtId="0" fontId="9" fillId="4" borderId="3" xfId="0" applyFont="1" applyFill="1" applyBorder="1" applyAlignment="1">
      <alignment horizontal="left" vertical="top" wrapText="1"/>
    </xf>
    <xf numFmtId="0" fontId="4" fillId="3" borderId="3" xfId="0" applyFont="1" applyFill="1" applyBorder="1" applyAlignment="1">
      <alignment horizontal="left" vertical="top" wrapText="1"/>
    </xf>
    <xf numFmtId="11" fontId="4" fillId="4" borderId="3" xfId="0" applyNumberFormat="1" applyFont="1" applyFill="1" applyBorder="1" applyAlignment="1">
      <alignment horizontal="left" vertical="top" wrapText="1"/>
    </xf>
    <xf numFmtId="0" fontId="4" fillId="0" borderId="20" xfId="0" applyFont="1" applyBorder="1" applyAlignment="1">
      <alignment horizontal="left" vertical="top" wrapText="1"/>
    </xf>
    <xf numFmtId="0" fontId="9" fillId="0" borderId="3" xfId="0" applyFont="1" applyBorder="1" applyAlignment="1">
      <alignment vertical="top" wrapText="1"/>
    </xf>
    <xf numFmtId="0" fontId="5" fillId="0" borderId="0" xfId="0" applyFont="1" applyAlignment="1">
      <alignment horizontal="left" vertical="top" wrapText="1"/>
    </xf>
    <xf numFmtId="49" fontId="4" fillId="4" borderId="3" xfId="0" applyNumberFormat="1" applyFont="1" applyFill="1" applyBorder="1" applyAlignment="1">
      <alignment horizontal="left" vertical="top" wrapText="1"/>
    </xf>
    <xf numFmtId="49" fontId="4" fillId="0" borderId="3" xfId="0" applyNumberFormat="1" applyFont="1" applyBorder="1" applyAlignment="1">
      <alignment horizontal="left" vertical="top" wrapText="1"/>
    </xf>
    <xf numFmtId="0" fontId="6" fillId="0" borderId="0" xfId="0" applyFont="1"/>
    <xf numFmtId="0" fontId="9" fillId="3" borderId="3" xfId="0" applyFont="1" applyFill="1" applyBorder="1" applyAlignment="1">
      <alignment horizontal="left" vertical="top" wrapText="1"/>
    </xf>
    <xf numFmtId="0" fontId="3" fillId="0" borderId="0" xfId="0" applyFont="1" applyAlignment="1">
      <alignment vertical="top"/>
    </xf>
    <xf numFmtId="0" fontId="19" fillId="12" borderId="3" xfId="0" applyFont="1" applyFill="1" applyBorder="1" applyAlignment="1">
      <alignment horizontal="left" vertical="top" wrapText="1"/>
    </xf>
    <xf numFmtId="0" fontId="3" fillId="0" borderId="3" xfId="0" applyFont="1" applyBorder="1" applyAlignment="1">
      <alignment vertical="top"/>
    </xf>
    <xf numFmtId="0" fontId="19" fillId="13" borderId="3" xfId="0" applyFont="1" applyFill="1" applyBorder="1" applyAlignment="1">
      <alignment vertical="top"/>
    </xf>
    <xf numFmtId="0" fontId="9" fillId="0" borderId="3" xfId="0" applyFont="1" applyBorder="1" applyAlignment="1">
      <alignment horizontal="left" vertical="top"/>
    </xf>
    <xf numFmtId="0" fontId="18" fillId="14" borderId="3" xfId="0" applyFont="1" applyFill="1" applyBorder="1" applyAlignment="1">
      <alignment vertical="top" wrapText="1"/>
    </xf>
    <xf numFmtId="0" fontId="18" fillId="14" borderId="2" xfId="0" applyFont="1" applyFill="1" applyBorder="1" applyAlignment="1">
      <alignment vertical="top" wrapText="1"/>
    </xf>
    <xf numFmtId="0" fontId="9" fillId="0" borderId="3" xfId="0" applyFont="1" applyBorder="1" applyAlignment="1">
      <alignment vertical="top"/>
    </xf>
    <xf numFmtId="0" fontId="3" fillId="0" borderId="3" xfId="0" applyFont="1" applyBorder="1" applyAlignment="1">
      <alignment vertical="top" wrapText="1"/>
    </xf>
    <xf numFmtId="49" fontId="9" fillId="0" borderId="3" xfId="0" applyNumberFormat="1" applyFont="1" applyBorder="1" applyAlignment="1">
      <alignment horizontal="left" vertical="top" wrapText="1"/>
    </xf>
    <xf numFmtId="16" fontId="9" fillId="0" borderId="3" xfId="0" applyNumberFormat="1" applyFont="1" applyBorder="1" applyAlignment="1">
      <alignment horizontal="left" vertical="top" wrapText="1"/>
    </xf>
    <xf numFmtId="0" fontId="4" fillId="0" borderId="37" xfId="0" applyFont="1" applyBorder="1" applyAlignment="1">
      <alignment horizontal="left" vertical="top"/>
    </xf>
    <xf numFmtId="0" fontId="4" fillId="0" borderId="37" xfId="0" applyFont="1" applyBorder="1" applyAlignment="1">
      <alignment vertical="top" wrapText="1"/>
    </xf>
    <xf numFmtId="0" fontId="5" fillId="0" borderId="0" xfId="0" applyFont="1" applyAlignment="1">
      <alignment wrapText="1"/>
    </xf>
    <xf numFmtId="0" fontId="14" fillId="0" borderId="0" xfId="0" applyFont="1" applyAlignment="1">
      <alignment vertical="top" wrapText="1"/>
    </xf>
    <xf numFmtId="0" fontId="5" fillId="0" borderId="20" xfId="0" applyFont="1" applyBorder="1" applyAlignment="1">
      <alignment horizontal="center" vertical="center"/>
    </xf>
    <xf numFmtId="0" fontId="1" fillId="0" borderId="3" xfId="0" applyFont="1" applyBorder="1" applyAlignment="1">
      <alignment vertical="top" wrapText="1"/>
    </xf>
    <xf numFmtId="0" fontId="28" fillId="0" borderId="0" xfId="0" applyFont="1"/>
    <xf numFmtId="0" fontId="28" fillId="0" borderId="0" xfId="0" applyFont="1" applyAlignment="1">
      <alignment wrapText="1"/>
    </xf>
    <xf numFmtId="0" fontId="28" fillId="0" borderId="0" xfId="0" applyFont="1" applyAlignment="1">
      <alignment horizontal="left" wrapText="1"/>
    </xf>
    <xf numFmtId="0" fontId="28" fillId="0" borderId="0" xfId="0" applyFont="1" applyAlignment="1">
      <alignment horizontal="left" vertical="top"/>
    </xf>
    <xf numFmtId="0" fontId="19" fillId="12" borderId="16" xfId="0" applyFont="1" applyFill="1" applyBorder="1" applyAlignment="1">
      <alignment horizontal="left" vertical="top" wrapText="1"/>
    </xf>
    <xf numFmtId="0" fontId="3" fillId="0" borderId="11" xfId="0" applyFont="1" applyBorder="1" applyAlignment="1">
      <alignment vertical="center" wrapText="1"/>
    </xf>
    <xf numFmtId="0" fontId="3" fillId="0" borderId="11" xfId="0" applyFont="1" applyBorder="1" applyAlignment="1">
      <alignment vertical="top"/>
    </xf>
    <xf numFmtId="0" fontId="3" fillId="0" borderId="19" xfId="0" applyFont="1" applyBorder="1" applyAlignment="1">
      <alignment horizontal="left" vertical="top" wrapText="1"/>
    </xf>
    <xf numFmtId="0" fontId="3" fillId="0" borderId="20" xfId="0" applyFont="1" applyBorder="1" applyAlignment="1">
      <alignment horizontal="left" vertical="top"/>
    </xf>
    <xf numFmtId="0" fontId="3" fillId="0" borderId="43" xfId="0" quotePrefix="1" applyFont="1" applyBorder="1" applyAlignment="1">
      <alignment horizontal="left" vertical="top"/>
    </xf>
    <xf numFmtId="0" fontId="3" fillId="0" borderId="43" xfId="0" quotePrefix="1" applyFont="1" applyBorder="1" applyAlignment="1">
      <alignment vertical="top"/>
    </xf>
    <xf numFmtId="0" fontId="3" fillId="0" borderId="12" xfId="0" quotePrefix="1" applyFont="1" applyBorder="1" applyAlignment="1">
      <alignment vertical="top"/>
    </xf>
    <xf numFmtId="0" fontId="3" fillId="0" borderId="12" xfId="0" quotePrefix="1" applyFont="1" applyBorder="1" applyAlignment="1">
      <alignment vertical="top" wrapText="1"/>
    </xf>
    <xf numFmtId="0" fontId="19" fillId="13" borderId="11" xfId="0" applyFont="1" applyFill="1" applyBorder="1" applyAlignment="1">
      <alignment vertical="top"/>
    </xf>
    <xf numFmtId="0" fontId="19" fillId="13" borderId="12" xfId="0" applyFont="1" applyFill="1" applyBorder="1" applyAlignment="1">
      <alignment vertical="top"/>
    </xf>
    <xf numFmtId="0" fontId="18" fillId="14" borderId="16" xfId="0" applyFont="1" applyFill="1" applyBorder="1" applyAlignment="1">
      <alignment vertical="top" wrapText="1"/>
    </xf>
    <xf numFmtId="0" fontId="19" fillId="14" borderId="3" xfId="0" applyFont="1" applyFill="1" applyBorder="1" applyAlignment="1">
      <alignment horizontal="center" vertical="center" wrapText="1"/>
    </xf>
    <xf numFmtId="0" fontId="18" fillId="14" borderId="3" xfId="0" applyFont="1" applyFill="1" applyBorder="1" applyAlignment="1">
      <alignment vertical="center" wrapText="1"/>
    </xf>
    <xf numFmtId="0" fontId="22" fillId="14" borderId="3" xfId="0" applyFont="1" applyFill="1" applyBorder="1" applyAlignment="1">
      <alignment horizontal="left" vertical="center" wrapText="1"/>
    </xf>
    <xf numFmtId="0" fontId="9" fillId="0" borderId="16" xfId="0" applyFont="1" applyBorder="1" applyAlignment="1">
      <alignment horizontal="left" vertical="top" wrapText="1"/>
    </xf>
    <xf numFmtId="0" fontId="9" fillId="0" borderId="3" xfId="0" quotePrefix="1" applyFont="1" applyBorder="1" applyAlignment="1">
      <alignment horizontal="left" vertical="top" wrapText="1"/>
    </xf>
    <xf numFmtId="0" fontId="18" fillId="14" borderId="3" xfId="0" applyFont="1" applyFill="1" applyBorder="1" applyAlignment="1">
      <alignment horizontal="left" vertical="center" wrapText="1"/>
    </xf>
    <xf numFmtId="0" fontId="9" fillId="0" borderId="22" xfId="0" applyFont="1" applyBorder="1" applyAlignment="1">
      <alignment horizontal="left" vertical="top" wrapText="1"/>
    </xf>
    <xf numFmtId="0" fontId="3" fillId="0" borderId="16" xfId="0" applyFont="1" applyBorder="1" applyAlignment="1">
      <alignment vertical="top" wrapText="1"/>
    </xf>
    <xf numFmtId="20" fontId="3" fillId="0" borderId="12" xfId="0" quotePrefix="1" applyNumberFormat="1" applyFont="1" applyBorder="1" applyAlignment="1">
      <alignment vertical="top"/>
    </xf>
    <xf numFmtId="0" fontId="19" fillId="14" borderId="3" xfId="0" applyFont="1" applyFill="1" applyBorder="1" applyAlignment="1">
      <alignment horizontal="left" vertical="center" wrapText="1"/>
    </xf>
    <xf numFmtId="0" fontId="9" fillId="3" borderId="3" xfId="0" quotePrefix="1" applyFont="1" applyFill="1" applyBorder="1" applyAlignment="1">
      <alignment horizontal="left" vertical="top" wrapText="1"/>
    </xf>
    <xf numFmtId="0" fontId="4" fillId="0" borderId="43" xfId="0" quotePrefix="1" applyFont="1" applyBorder="1" applyAlignment="1">
      <alignment horizontal="left" vertical="top" wrapText="1"/>
    </xf>
    <xf numFmtId="0" fontId="9" fillId="0" borderId="11" xfId="0" applyFont="1" applyBorder="1" applyAlignment="1">
      <alignment vertical="top" wrapText="1"/>
    </xf>
    <xf numFmtId="0" fontId="9" fillId="0" borderId="12" xfId="0" quotePrefix="1" applyFont="1" applyBorder="1" applyAlignment="1">
      <alignment vertical="top"/>
    </xf>
    <xf numFmtId="0" fontId="18" fillId="14" borderId="12" xfId="0" applyFont="1" applyFill="1" applyBorder="1" applyAlignment="1">
      <alignment vertical="center" wrapText="1"/>
    </xf>
    <xf numFmtId="0" fontId="3" fillId="4" borderId="12" xfId="0" applyFont="1" applyFill="1" applyBorder="1" applyAlignment="1">
      <alignment vertical="top" wrapText="1"/>
    </xf>
    <xf numFmtId="0" fontId="3" fillId="0" borderId="16" xfId="0" quotePrefix="1" applyFont="1" applyBorder="1" applyAlignment="1">
      <alignment horizontal="center" vertical="center" wrapText="1"/>
    </xf>
    <xf numFmtId="0" fontId="1" fillId="0" borderId="44" xfId="0" applyFont="1" applyBorder="1" applyAlignment="1">
      <alignment horizontal="center" vertical="center"/>
    </xf>
    <xf numFmtId="0" fontId="19" fillId="12" borderId="24" xfId="0" applyFont="1" applyFill="1" applyBorder="1" applyAlignment="1">
      <alignment horizontal="left" vertical="top" wrapText="1"/>
    </xf>
    <xf numFmtId="0" fontId="19" fillId="12" borderId="45" xfId="0" applyFont="1" applyFill="1" applyBorder="1" applyAlignment="1">
      <alignment horizontal="left" vertical="top" wrapText="1"/>
    </xf>
    <xf numFmtId="0" fontId="1" fillId="0" borderId="32" xfId="0" applyFont="1" applyBorder="1" applyAlignment="1">
      <alignment horizontal="center" vertical="center"/>
    </xf>
    <xf numFmtId="0" fontId="19" fillId="12" borderId="38" xfId="0" applyFont="1" applyFill="1" applyBorder="1" applyAlignment="1">
      <alignment horizontal="left" vertical="top" wrapText="1"/>
    </xf>
    <xf numFmtId="0" fontId="1" fillId="0" borderId="40" xfId="0" applyFont="1" applyBorder="1" applyAlignment="1">
      <alignment horizontal="right" vertical="center"/>
    </xf>
    <xf numFmtId="0" fontId="1" fillId="0" borderId="46" xfId="0" applyFont="1" applyBorder="1" applyAlignment="1">
      <alignment horizontal="center" vertical="center"/>
    </xf>
    <xf numFmtId="0" fontId="1" fillId="0" borderId="34" xfId="0" applyFont="1" applyBorder="1" applyAlignment="1">
      <alignment horizontal="right" vertical="center"/>
    </xf>
    <xf numFmtId="0" fontId="1" fillId="0" borderId="47" xfId="0" applyFont="1" applyBorder="1" applyAlignment="1">
      <alignment horizontal="center" vertical="center"/>
    </xf>
    <xf numFmtId="0" fontId="1" fillId="0" borderId="46" xfId="0" applyFont="1" applyBorder="1" applyAlignment="1">
      <alignment vertical="center"/>
    </xf>
    <xf numFmtId="0" fontId="1" fillId="0" borderId="47" xfId="0" applyFont="1" applyBorder="1" applyAlignment="1">
      <alignment vertical="center"/>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1" xfId="0" applyFont="1" applyBorder="1" applyAlignment="1">
      <alignment horizontal="center" vertical="center" wrapText="1"/>
    </xf>
    <xf numFmtId="0" fontId="0" fillId="0" borderId="0" xfId="0" applyAlignment="1">
      <alignment vertical="center"/>
    </xf>
    <xf numFmtId="0" fontId="9" fillId="0" borderId="16" xfId="0" quotePrefix="1" applyFont="1" applyBorder="1" applyAlignment="1">
      <alignment horizontal="left" vertical="top" wrapText="1"/>
    </xf>
    <xf numFmtId="0" fontId="13" fillId="0" borderId="3" xfId="0" applyFont="1" applyBorder="1" applyAlignment="1">
      <alignment horizontal="left" vertical="top" wrapText="1"/>
    </xf>
    <xf numFmtId="0" fontId="33" fillId="0" borderId="0" xfId="0" applyFont="1"/>
    <xf numFmtId="0" fontId="1" fillId="0" borderId="49" xfId="0" applyFont="1" applyBorder="1"/>
    <xf numFmtId="0" fontId="9" fillId="4" borderId="16" xfId="0" applyFont="1" applyFill="1" applyBorder="1" applyAlignment="1">
      <alignment horizontal="left" vertical="top" wrapText="1"/>
    </xf>
    <xf numFmtId="0" fontId="18" fillId="14" borderId="16" xfId="0" applyFont="1" applyFill="1" applyBorder="1" applyAlignment="1">
      <alignment vertical="center" wrapText="1"/>
    </xf>
    <xf numFmtId="0" fontId="18" fillId="14" borderId="11" xfId="0" applyFont="1" applyFill="1" applyBorder="1" applyAlignment="1">
      <alignment vertical="center" wrapText="1"/>
    </xf>
    <xf numFmtId="0" fontId="18" fillId="14" borderId="11" xfId="0" applyFont="1" applyFill="1" applyBorder="1" applyAlignment="1">
      <alignment horizontal="left" vertical="center" wrapText="1"/>
    </xf>
    <xf numFmtId="0" fontId="18" fillId="14" borderId="12" xfId="0" applyFont="1" applyFill="1" applyBorder="1" applyAlignment="1">
      <alignment horizontal="left" vertical="center" wrapText="1"/>
    </xf>
    <xf numFmtId="0" fontId="19" fillId="13" borderId="16" xfId="0" applyFont="1" applyFill="1" applyBorder="1" applyAlignment="1">
      <alignment vertical="top"/>
    </xf>
    <xf numFmtId="0" fontId="18" fillId="14" borderId="16" xfId="0" applyFont="1" applyFill="1" applyBorder="1" applyAlignment="1">
      <alignment horizontal="left" vertical="center" wrapText="1"/>
    </xf>
    <xf numFmtId="0" fontId="4" fillId="0" borderId="22" xfId="0" applyFont="1" applyBorder="1" applyAlignment="1">
      <alignment horizontal="left" vertical="top" wrapText="1"/>
    </xf>
    <xf numFmtId="0" fontId="9" fillId="3" borderId="16" xfId="0" applyFont="1" applyFill="1" applyBorder="1" applyAlignment="1">
      <alignment horizontal="left" vertical="top" wrapText="1"/>
    </xf>
    <xf numFmtId="0" fontId="4" fillId="0" borderId="16" xfId="0" applyFont="1" applyBorder="1" applyAlignment="1">
      <alignment horizontal="left" vertical="top"/>
    </xf>
    <xf numFmtId="0" fontId="4" fillId="3" borderId="16" xfId="0" applyFont="1" applyFill="1" applyBorder="1" applyAlignment="1">
      <alignment horizontal="left" vertical="top"/>
    </xf>
    <xf numFmtId="0" fontId="19" fillId="12" borderId="37" xfId="0" applyFont="1" applyFill="1" applyBorder="1" applyAlignment="1">
      <alignment horizontal="left" vertical="top" wrapText="1"/>
    </xf>
    <xf numFmtId="0" fontId="3" fillId="0" borderId="53" xfId="0" applyFont="1" applyBorder="1" applyAlignment="1">
      <alignment vertical="top" wrapText="1"/>
    </xf>
    <xf numFmtId="0" fontId="19" fillId="13" borderId="2" xfId="0" applyFont="1" applyFill="1" applyBorder="1" applyAlignment="1">
      <alignment vertical="top"/>
    </xf>
    <xf numFmtId="0" fontId="19" fillId="14" borderId="2" xfId="0" applyFont="1" applyFill="1" applyBorder="1" applyAlignment="1">
      <alignment horizontal="left" vertical="center" wrapText="1"/>
    </xf>
    <xf numFmtId="0" fontId="19" fillId="12" borderId="11" xfId="0" applyFont="1" applyFill="1" applyBorder="1" applyAlignment="1">
      <alignment horizontal="left" vertical="top" wrapText="1"/>
    </xf>
    <xf numFmtId="0" fontId="19" fillId="12" borderId="12" xfId="0" applyFont="1" applyFill="1" applyBorder="1" applyAlignment="1">
      <alignment horizontal="left" vertical="top" wrapText="1"/>
    </xf>
    <xf numFmtId="0" fontId="4" fillId="3" borderId="34" xfId="0" applyFont="1" applyFill="1" applyBorder="1" applyAlignment="1">
      <alignment horizontal="left" vertical="top" wrapText="1"/>
    </xf>
    <xf numFmtId="0" fontId="3" fillId="0" borderId="47" xfId="0" quotePrefix="1" applyFont="1" applyBorder="1" applyAlignment="1">
      <alignment vertical="top"/>
    </xf>
    <xf numFmtId="0" fontId="14" fillId="0" borderId="24" xfId="0" applyFont="1" applyBorder="1" applyAlignment="1">
      <alignment horizontal="left" vertical="top" wrapText="1"/>
    </xf>
    <xf numFmtId="0" fontId="19" fillId="12" borderId="54" xfId="0" applyFont="1" applyFill="1" applyBorder="1" applyAlignment="1">
      <alignment horizontal="left" vertical="top" wrapText="1"/>
    </xf>
    <xf numFmtId="0" fontId="9" fillId="3" borderId="54" xfId="0" applyFont="1" applyFill="1" applyBorder="1" applyAlignment="1">
      <alignment horizontal="left" vertical="top" wrapText="1"/>
    </xf>
    <xf numFmtId="0" fontId="9" fillId="0" borderId="54" xfId="0" applyFont="1" applyBorder="1" applyAlignment="1">
      <alignment horizontal="left" vertical="top" wrapText="1"/>
    </xf>
    <xf numFmtId="0" fontId="4" fillId="0" borderId="54" xfId="0" applyFont="1" applyBorder="1" applyAlignment="1">
      <alignment horizontal="left" vertical="top" wrapText="1"/>
    </xf>
    <xf numFmtId="0" fontId="18" fillId="14" borderId="54" xfId="0" applyFont="1" applyFill="1" applyBorder="1" applyAlignment="1">
      <alignment vertical="center" wrapText="1"/>
    </xf>
    <xf numFmtId="0" fontId="9" fillId="4" borderId="54" xfId="0" applyFont="1" applyFill="1" applyBorder="1" applyAlignment="1">
      <alignment horizontal="left" vertical="top" wrapText="1"/>
    </xf>
    <xf numFmtId="0" fontId="18" fillId="14" borderId="54" xfId="0" applyFont="1" applyFill="1" applyBorder="1" applyAlignment="1">
      <alignment horizontal="left" vertical="center" wrapText="1"/>
    </xf>
    <xf numFmtId="0" fontId="4" fillId="3" borderId="54" xfId="0" applyFont="1" applyFill="1" applyBorder="1" applyAlignment="1">
      <alignment horizontal="left" vertical="top" wrapText="1"/>
    </xf>
    <xf numFmtId="0" fontId="10" fillId="3" borderId="22" xfId="0" applyFont="1" applyFill="1" applyBorder="1" applyAlignment="1">
      <alignment horizontal="center" vertical="center" wrapText="1"/>
    </xf>
    <xf numFmtId="0" fontId="14" fillId="0" borderId="24" xfId="0" applyFont="1" applyBorder="1" applyAlignment="1">
      <alignment vertical="top" wrapText="1"/>
    </xf>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0" fillId="0" borderId="3" xfId="0" applyFont="1" applyBorder="1" applyAlignment="1">
      <alignment vertical="top" wrapText="1"/>
    </xf>
    <xf numFmtId="0" fontId="40" fillId="0" borderId="12" xfId="0" applyFont="1" applyBorder="1" applyAlignment="1">
      <alignment vertical="top" wrapText="1"/>
    </xf>
    <xf numFmtId="0" fontId="5" fillId="0" borderId="19" xfId="0" applyFont="1" applyBorder="1" applyAlignment="1">
      <alignment horizontal="center" vertical="center" wrapText="1"/>
    </xf>
    <xf numFmtId="0" fontId="10" fillId="3" borderId="55" xfId="0" applyFont="1" applyFill="1" applyBorder="1" applyAlignment="1">
      <alignment horizontal="center" vertical="center" wrapText="1"/>
    </xf>
    <xf numFmtId="0" fontId="6" fillId="0" borderId="53" xfId="0" applyFont="1" applyBorder="1" applyAlignment="1">
      <alignment vertical="top" wrapText="1"/>
    </xf>
    <xf numFmtId="0" fontId="9" fillId="0" borderId="16" xfId="0" applyFont="1" applyBorder="1" applyAlignment="1">
      <alignment horizontal="center" vertical="center" wrapText="1"/>
    </xf>
    <xf numFmtId="0" fontId="9" fillId="0" borderId="39" xfId="0" applyFont="1" applyBorder="1" applyAlignment="1">
      <alignment horizontal="left" vertical="top" wrapText="1"/>
    </xf>
    <xf numFmtId="0" fontId="3" fillId="0" borderId="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 xfId="0" applyFont="1" applyBorder="1" applyAlignment="1">
      <alignment horizontal="center" vertical="center" wrapText="1"/>
    </xf>
    <xf numFmtId="0" fontId="3" fillId="0" borderId="37" xfId="0" applyFont="1" applyBorder="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1" fillId="0" borderId="57" xfId="0" applyFont="1" applyBorder="1" applyAlignment="1">
      <alignment vertical="center"/>
    </xf>
    <xf numFmtId="0" fontId="1" fillId="0" borderId="0" xfId="0" applyFont="1" applyAlignment="1">
      <alignment horizontal="right" vertical="center"/>
    </xf>
    <xf numFmtId="0" fontId="1" fillId="0" borderId="42" xfId="0" applyFont="1" applyBorder="1" applyAlignment="1">
      <alignment horizontal="right" vertical="center"/>
    </xf>
    <xf numFmtId="0" fontId="1" fillId="0" borderId="42" xfId="0" quotePrefix="1" applyFont="1" applyBorder="1" applyAlignment="1">
      <alignment horizontal="right" vertical="center"/>
    </xf>
    <xf numFmtId="0" fontId="1" fillId="0" borderId="24" xfId="0" applyFont="1" applyBorder="1" applyAlignment="1">
      <alignment vertical="center"/>
    </xf>
    <xf numFmtId="0" fontId="1" fillId="0" borderId="24" xfId="0" applyFont="1" applyBorder="1" applyAlignment="1">
      <alignment horizontal="right" vertical="center"/>
    </xf>
    <xf numFmtId="0" fontId="1" fillId="0" borderId="33" xfId="0" applyFont="1" applyBorder="1" applyAlignment="1">
      <alignment horizontal="right" vertical="center"/>
    </xf>
    <xf numFmtId="0" fontId="41" fillId="0" borderId="0" xfId="0" applyFont="1"/>
    <xf numFmtId="0" fontId="42" fillId="0" borderId="0" xfId="0" applyFont="1" applyAlignment="1">
      <alignment horizontal="left" vertical="center"/>
    </xf>
    <xf numFmtId="0" fontId="4" fillId="0" borderId="0" xfId="0" applyFont="1" applyAlignment="1">
      <alignment wrapText="1"/>
    </xf>
    <xf numFmtId="0" fontId="44" fillId="0" borderId="59" xfId="0" applyFont="1" applyBorder="1" applyAlignment="1">
      <alignment horizontal="center" vertical="center"/>
    </xf>
    <xf numFmtId="0" fontId="1" fillId="0" borderId="0" xfId="0" applyFont="1" applyAlignment="1">
      <alignment horizontal="center" vertical="center"/>
    </xf>
    <xf numFmtId="0" fontId="44" fillId="0" borderId="0" xfId="0" applyFont="1" applyAlignment="1">
      <alignment horizontal="left" vertical="center"/>
    </xf>
    <xf numFmtId="0" fontId="1" fillId="0" borderId="0" xfId="0" applyFont="1" applyAlignment="1">
      <alignment horizontal="left" vertical="center"/>
    </xf>
    <xf numFmtId="0" fontId="44"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left" vertical="center"/>
    </xf>
    <xf numFmtId="0" fontId="1" fillId="0" borderId="59" xfId="0" applyFont="1" applyBorder="1"/>
    <xf numFmtId="0" fontId="1" fillId="0" borderId="0" xfId="0" applyFont="1" applyAlignment="1">
      <alignment horizontal="center"/>
    </xf>
    <xf numFmtId="0" fontId="1" fillId="0" borderId="59" xfId="0" applyFont="1" applyBorder="1" applyAlignment="1">
      <alignment horizontal="center"/>
    </xf>
    <xf numFmtId="0" fontId="29" fillId="0" borderId="24" xfId="0" applyFont="1" applyBorder="1"/>
    <xf numFmtId="0" fontId="0" fillId="0" borderId="59" xfId="0" applyBorder="1"/>
    <xf numFmtId="0" fontId="46" fillId="0" borderId="0" xfId="0" applyFont="1"/>
    <xf numFmtId="0" fontId="9" fillId="3" borderId="0" xfId="0" applyFont="1" applyFill="1" applyAlignment="1">
      <alignment horizontal="left" vertical="center" wrapText="1"/>
    </xf>
    <xf numFmtId="0" fontId="9" fillId="4" borderId="0" xfId="0" applyFont="1" applyFill="1" applyAlignment="1">
      <alignment horizontal="left"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9" fillId="0" borderId="41" xfId="0" applyFont="1" applyBorder="1" applyAlignment="1">
      <alignment horizontal="left" vertical="top" wrapText="1"/>
    </xf>
    <xf numFmtId="0" fontId="4" fillId="0" borderId="41" xfId="0" applyFont="1" applyBorder="1" applyAlignment="1">
      <alignment horizontal="left" vertical="top" wrapText="1"/>
    </xf>
    <xf numFmtId="0" fontId="9" fillId="0" borderId="14" xfId="0" applyFont="1" applyBorder="1" applyAlignment="1">
      <alignment horizontal="left" vertical="top" wrapText="1"/>
    </xf>
    <xf numFmtId="0" fontId="1" fillId="0" borderId="49" xfId="0" applyFont="1" applyBorder="1" applyAlignment="1">
      <alignment horizontal="center"/>
    </xf>
    <xf numFmtId="0" fontId="9" fillId="4" borderId="20" xfId="0" applyFont="1" applyFill="1" applyBorder="1" applyAlignment="1">
      <alignment horizontal="left" vertical="top" wrapText="1"/>
    </xf>
    <xf numFmtId="0" fontId="5" fillId="0" borderId="22" xfId="0" applyFont="1" applyBorder="1" applyAlignment="1">
      <alignment vertical="center" wrapText="1"/>
    </xf>
    <xf numFmtId="0" fontId="1" fillId="0" borderId="22" xfId="0" applyFont="1" applyBorder="1" applyAlignment="1">
      <alignment horizontal="center"/>
    </xf>
    <xf numFmtId="0" fontId="45" fillId="0" borderId="0" xfId="0" applyFont="1" applyAlignment="1">
      <alignment horizontal="left" vertical="center"/>
    </xf>
    <xf numFmtId="0" fontId="54" fillId="0" borderId="0" xfId="0" applyFont="1"/>
    <xf numFmtId="0" fontId="28" fillId="0" borderId="0" xfId="0" applyFont="1" applyProtection="1">
      <protection locked="0"/>
    </xf>
    <xf numFmtId="0" fontId="56" fillId="0" borderId="0" xfId="0" applyFont="1"/>
    <xf numFmtId="0" fontId="8" fillId="0" borderId="0" xfId="0" applyFont="1" applyAlignment="1">
      <alignment vertical="center"/>
    </xf>
    <xf numFmtId="0" fontId="44" fillId="0" borderId="0" xfId="0" applyFont="1" applyAlignment="1">
      <alignment vertical="center"/>
    </xf>
    <xf numFmtId="0" fontId="18" fillId="0" borderId="3" xfId="0" applyFont="1" applyBorder="1" applyAlignment="1">
      <alignment vertical="top" wrapText="1"/>
    </xf>
    <xf numFmtId="0" fontId="57" fillId="0" borderId="0" xfId="0" applyFont="1" applyAlignment="1">
      <alignment vertical="top"/>
    </xf>
    <xf numFmtId="0" fontId="58" fillId="0" borderId="0" xfId="0" applyFont="1" applyAlignment="1">
      <alignment horizontal="center" vertical="top" wrapText="1"/>
    </xf>
    <xf numFmtId="0" fontId="57" fillId="0" borderId="0" xfId="0" applyFont="1"/>
    <xf numFmtId="0" fontId="57" fillId="0" borderId="0" xfId="0" applyFont="1" applyAlignment="1">
      <alignment horizontal="left" vertical="center"/>
    </xf>
    <xf numFmtId="0" fontId="57" fillId="0" borderId="0" xfId="0" applyFont="1" applyAlignment="1">
      <alignment horizontal="center" vertical="center"/>
    </xf>
    <xf numFmtId="14" fontId="57" fillId="0" borderId="0" xfId="0" applyNumberFormat="1" applyFont="1" applyAlignment="1">
      <alignment horizontal="left"/>
    </xf>
    <xf numFmtId="0" fontId="59" fillId="0" borderId="0" xfId="0" applyFont="1"/>
    <xf numFmtId="0" fontId="4" fillId="0" borderId="0" xfId="0" applyFont="1" applyAlignment="1">
      <alignment horizontal="left" vertical="top" wrapText="1"/>
    </xf>
    <xf numFmtId="0" fontId="9" fillId="0" borderId="0" xfId="0" applyFont="1" applyAlignment="1">
      <alignment vertical="top" wrapText="1"/>
    </xf>
    <xf numFmtId="0" fontId="3" fillId="0" borderId="39" xfId="0" applyFont="1" applyBorder="1" applyAlignment="1">
      <alignment vertical="top" wrapText="1"/>
    </xf>
    <xf numFmtId="0" fontId="19" fillId="14" borderId="24" xfId="0" applyFont="1" applyFill="1" applyBorder="1" applyAlignment="1">
      <alignment horizontal="left" vertical="center" wrapText="1"/>
    </xf>
    <xf numFmtId="0" fontId="19" fillId="13" borderId="39" xfId="0" applyFont="1" applyFill="1" applyBorder="1" applyAlignment="1">
      <alignment vertical="top"/>
    </xf>
    <xf numFmtId="0" fontId="4" fillId="0" borderId="39" xfId="0" applyFont="1" applyBorder="1" applyAlignment="1">
      <alignment horizontal="left" vertical="top" wrapText="1"/>
    </xf>
    <xf numFmtId="0" fontId="4" fillId="0" borderId="39" xfId="0" applyFont="1" applyBorder="1" applyAlignment="1">
      <alignment horizontal="left" vertical="top"/>
    </xf>
    <xf numFmtId="0" fontId="18" fillId="14" borderId="39" xfId="0" applyFont="1" applyFill="1" applyBorder="1" applyAlignment="1">
      <alignment vertical="center" wrapText="1"/>
    </xf>
    <xf numFmtId="0" fontId="18" fillId="14" borderId="39" xfId="0" applyFont="1" applyFill="1" applyBorder="1" applyAlignment="1">
      <alignment horizontal="left" vertical="center" wrapText="1"/>
    </xf>
    <xf numFmtId="0" fontId="3" fillId="4" borderId="3" xfId="0" applyFont="1" applyFill="1" applyBorder="1" applyAlignment="1">
      <alignment vertical="top" wrapText="1"/>
    </xf>
    <xf numFmtId="0" fontId="9" fillId="0" borderId="39" xfId="0" applyFont="1" applyBorder="1" applyAlignment="1">
      <alignment horizontal="left" vertical="top"/>
    </xf>
    <xf numFmtId="0" fontId="9" fillId="0" borderId="53" xfId="0" applyFont="1" applyBorder="1" applyAlignment="1">
      <alignment vertical="top" wrapText="1"/>
    </xf>
    <xf numFmtId="0" fontId="9" fillId="0" borderId="11" xfId="0" applyFont="1" applyBorder="1" applyAlignment="1">
      <alignment vertical="top"/>
    </xf>
    <xf numFmtId="0" fontId="3" fillId="0" borderId="2" xfId="0" applyFont="1" applyBorder="1" applyAlignment="1">
      <alignment vertical="top" wrapText="1"/>
    </xf>
    <xf numFmtId="0" fontId="9" fillId="0" borderId="12" xfId="0" quotePrefix="1" applyFont="1" applyBorder="1" applyAlignment="1">
      <alignment vertical="top" wrapText="1"/>
    </xf>
    <xf numFmtId="20" fontId="3" fillId="0" borderId="53" xfId="0" quotePrefix="1" applyNumberFormat="1" applyFont="1" applyBorder="1" applyAlignment="1">
      <alignment vertical="top" wrapText="1"/>
    </xf>
    <xf numFmtId="49" fontId="4" fillId="4" borderId="41" xfId="0" applyNumberFormat="1" applyFont="1" applyFill="1" applyBorder="1" applyAlignment="1">
      <alignment horizontal="left" vertical="top" wrapText="1"/>
    </xf>
    <xf numFmtId="0" fontId="43" fillId="24" borderId="62" xfId="0" applyFont="1" applyFill="1" applyBorder="1" applyAlignment="1">
      <alignment horizontal="center" vertical="center" textRotation="90"/>
    </xf>
    <xf numFmtId="0" fontId="19" fillId="14" borderId="59" xfId="0" applyFont="1" applyFill="1" applyBorder="1" applyAlignment="1">
      <alignment horizontal="center" vertical="center" wrapText="1"/>
    </xf>
    <xf numFmtId="0" fontId="3" fillId="0" borderId="51" xfId="0" applyFont="1" applyBorder="1" applyAlignment="1">
      <alignment vertical="top" wrapText="1"/>
    </xf>
    <xf numFmtId="0" fontId="3" fillId="0" borderId="51" xfId="0" applyFont="1" applyBorder="1" applyAlignment="1">
      <alignment vertical="top"/>
    </xf>
    <xf numFmtId="0" fontId="9" fillId="0" borderId="51" xfId="0" applyFont="1" applyBorder="1" applyAlignment="1">
      <alignment horizontal="left" vertical="top" wrapText="1"/>
    </xf>
    <xf numFmtId="0" fontId="19" fillId="14" borderId="16" xfId="0" applyFont="1" applyFill="1" applyBorder="1" applyAlignment="1">
      <alignment horizontal="center" vertical="center" wrapText="1"/>
    </xf>
    <xf numFmtId="0" fontId="3" fillId="0" borderId="9" xfId="0" applyFont="1" applyBorder="1" applyAlignment="1">
      <alignment vertical="top"/>
    </xf>
    <xf numFmtId="0" fontId="3" fillId="0" borderId="41" xfId="0" applyFont="1" applyBorder="1" applyAlignment="1">
      <alignment vertical="top"/>
    </xf>
    <xf numFmtId="0" fontId="3" fillId="0" borderId="9" xfId="0" applyFont="1" applyBorder="1" applyAlignment="1">
      <alignment vertical="top" wrapText="1"/>
    </xf>
    <xf numFmtId="0" fontId="3" fillId="0" borderId="20" xfId="0" applyFont="1" applyBorder="1" applyAlignment="1">
      <alignment vertical="top"/>
    </xf>
    <xf numFmtId="0" fontId="6" fillId="10" borderId="51" xfId="0" applyFont="1" applyFill="1" applyBorder="1" applyAlignment="1">
      <alignment horizontal="center" vertical="center"/>
    </xf>
    <xf numFmtId="0" fontId="19" fillId="23" borderId="59" xfId="0" applyFont="1" applyFill="1" applyBorder="1" applyAlignment="1">
      <alignment horizontal="center" vertical="center" wrapText="1"/>
    </xf>
    <xf numFmtId="0" fontId="3" fillId="0" borderId="41" xfId="0" applyFont="1" applyBorder="1" applyAlignment="1">
      <alignment vertical="top" wrapText="1"/>
    </xf>
    <xf numFmtId="0" fontId="9" fillId="0" borderId="9" xfId="0" applyFont="1" applyBorder="1" applyAlignment="1">
      <alignment horizontal="left" vertical="top" wrapText="1"/>
    </xf>
    <xf numFmtId="0" fontId="9" fillId="0" borderId="9" xfId="0" applyFont="1" applyBorder="1" applyAlignment="1">
      <alignment vertical="top"/>
    </xf>
    <xf numFmtId="0" fontId="9" fillId="0" borderId="9" xfId="0" applyFont="1" applyBorder="1" applyAlignment="1">
      <alignment vertical="top" wrapText="1"/>
    </xf>
    <xf numFmtId="0" fontId="9" fillId="0" borderId="41" xfId="0" applyFont="1" applyBorder="1" applyAlignment="1">
      <alignment vertical="top"/>
    </xf>
    <xf numFmtId="0" fontId="9" fillId="0" borderId="41" xfId="0" applyFont="1" applyBorder="1" applyAlignment="1">
      <alignment vertical="top" wrapText="1"/>
    </xf>
    <xf numFmtId="0" fontId="9" fillId="4" borderId="3" xfId="0" applyFont="1" applyFill="1" applyBorder="1" applyAlignment="1">
      <alignment vertical="top" wrapText="1"/>
    </xf>
    <xf numFmtId="0" fontId="1" fillId="0" borderId="3" xfId="0" applyFont="1" applyBorder="1" applyAlignment="1">
      <alignment horizontal="center" vertical="center"/>
    </xf>
    <xf numFmtId="0" fontId="19" fillId="12" borderId="3" xfId="0" applyFont="1" applyFill="1" applyBorder="1" applyAlignment="1">
      <alignment horizontal="left" vertical="center" wrapText="1"/>
    </xf>
    <xf numFmtId="0" fontId="19" fillId="13" borderId="3" xfId="0" applyFont="1" applyFill="1" applyBorder="1" applyAlignment="1">
      <alignment horizontal="left" vertical="center"/>
    </xf>
    <xf numFmtId="0" fontId="19" fillId="14" borderId="0" xfId="0" applyFont="1" applyFill="1" applyAlignment="1">
      <alignment horizontal="left" vertical="center" wrapText="1"/>
    </xf>
    <xf numFmtId="0" fontId="32" fillId="14" borderId="0" xfId="0" applyFont="1" applyFill="1" applyAlignment="1">
      <alignment horizontal="left" vertical="center" wrapText="1"/>
    </xf>
    <xf numFmtId="0" fontId="0" fillId="0" borderId="1" xfId="0" applyBorder="1" applyAlignment="1">
      <alignment horizontal="left" vertical="center"/>
    </xf>
    <xf numFmtId="0" fontId="0" fillId="0" borderId="40" xfId="0" applyBorder="1" applyAlignment="1">
      <alignment horizontal="left" vertical="center"/>
    </xf>
    <xf numFmtId="0" fontId="0" fillId="0" borderId="34" xfId="0" applyBorder="1" applyAlignment="1">
      <alignment horizontal="left" vertical="center"/>
    </xf>
    <xf numFmtId="0" fontId="4" fillId="14" borderId="3" xfId="0" applyFont="1" applyFill="1" applyBorder="1" applyAlignment="1">
      <alignment horizontal="left" vertical="center" wrapText="1"/>
    </xf>
    <xf numFmtId="0" fontId="0" fillId="0" borderId="0" xfId="0" applyAlignment="1">
      <alignment horizontal="left" vertical="center"/>
    </xf>
    <xf numFmtId="0" fontId="21" fillId="0" borderId="0" xfId="0" applyFont="1" applyAlignment="1">
      <alignment vertical="center"/>
    </xf>
    <xf numFmtId="0" fontId="21" fillId="0" borderId="0" xfId="0" applyFont="1"/>
    <xf numFmtId="0" fontId="23" fillId="0" borderId="3" xfId="0" applyFont="1" applyBorder="1" applyAlignment="1">
      <alignment horizontal="center" textRotation="90" wrapText="1"/>
    </xf>
    <xf numFmtId="0" fontId="18" fillId="0" borderId="49" xfId="0" applyFont="1" applyBorder="1" applyAlignment="1">
      <alignment horizontal="center" vertical="center" wrapText="1"/>
    </xf>
    <xf numFmtId="0" fontId="23" fillId="0" borderId="49" xfId="0" applyFont="1" applyBorder="1" applyAlignment="1">
      <alignment horizontal="center" textRotation="90" wrapText="1"/>
    </xf>
    <xf numFmtId="0" fontId="65" fillId="0" borderId="49" xfId="0" applyFont="1" applyBorder="1" applyAlignment="1">
      <alignment horizontal="center" wrapText="1"/>
    </xf>
    <xf numFmtId="0" fontId="43" fillId="4" borderId="34" xfId="0" applyFont="1" applyFill="1" applyBorder="1" applyAlignment="1" applyProtection="1">
      <alignment horizontal="center" vertical="center"/>
      <protection locked="0"/>
    </xf>
    <xf numFmtId="0" fontId="43" fillId="4" borderId="3" xfId="0" applyFont="1" applyFill="1" applyBorder="1" applyAlignment="1" applyProtection="1">
      <alignment horizontal="center" vertical="center"/>
      <protection locked="0"/>
    </xf>
    <xf numFmtId="0" fontId="43" fillId="16" borderId="12" xfId="0" applyFont="1" applyFill="1" applyBorder="1" applyAlignment="1">
      <alignment horizontal="center" vertical="center"/>
    </xf>
    <xf numFmtId="0" fontId="43" fillId="4" borderId="20" xfId="0" applyFont="1" applyFill="1" applyBorder="1" applyAlignment="1" applyProtection="1">
      <alignment horizontal="center" vertical="center"/>
      <protection locked="0"/>
    </xf>
    <xf numFmtId="0" fontId="43" fillId="16" borderId="43" xfId="0" applyFont="1" applyFill="1" applyBorder="1" applyAlignment="1">
      <alignment horizontal="center" vertical="center"/>
    </xf>
    <xf numFmtId="0" fontId="43" fillId="16" borderId="41" xfId="0" applyFont="1" applyFill="1" applyBorder="1" applyAlignment="1">
      <alignment horizontal="center" vertical="center"/>
    </xf>
    <xf numFmtId="0" fontId="43" fillId="16" borderId="14" xfId="0" applyFont="1" applyFill="1" applyBorder="1" applyAlignment="1">
      <alignment horizontal="center" vertical="center"/>
    </xf>
    <xf numFmtId="0" fontId="8" fillId="0" borderId="0" xfId="0" applyFont="1" applyAlignment="1">
      <alignment horizontal="left" vertical="center" wrapText="1"/>
    </xf>
    <xf numFmtId="0" fontId="44" fillId="16" borderId="0" xfId="0" applyFont="1" applyFill="1" applyAlignment="1">
      <alignment horizontal="center" vertical="center"/>
    </xf>
    <xf numFmtId="0" fontId="44" fillId="25" borderId="51" xfId="0" applyFont="1" applyFill="1" applyBorder="1" applyAlignment="1" applyProtection="1">
      <alignment horizontal="center" vertical="center"/>
      <protection locked="0"/>
    </xf>
    <xf numFmtId="0" fontId="44" fillId="0" borderId="51" xfId="0" applyFont="1" applyBorder="1" applyAlignment="1" applyProtection="1">
      <alignment horizontal="center" vertical="center"/>
      <protection locked="0"/>
    </xf>
    <xf numFmtId="0" fontId="44" fillId="16" borderId="52" xfId="0" applyFont="1" applyFill="1" applyBorder="1" applyAlignment="1">
      <alignment horizontal="center" vertical="center"/>
    </xf>
    <xf numFmtId="0" fontId="21" fillId="4" borderId="0" xfId="0" applyFont="1" applyFill="1" applyAlignment="1">
      <alignment vertical="top" wrapText="1"/>
    </xf>
    <xf numFmtId="0" fontId="23" fillId="0" borderId="0" xfId="0" applyFont="1"/>
    <xf numFmtId="0" fontId="44" fillId="0" borderId="3" xfId="0" applyFont="1" applyBorder="1" applyAlignment="1" applyProtection="1">
      <alignment horizontal="center" vertical="center"/>
      <protection locked="0"/>
    </xf>
    <xf numFmtId="0" fontId="44" fillId="0" borderId="41" xfId="0" applyFont="1" applyBorder="1" applyAlignment="1" applyProtection="1">
      <alignment horizontal="center" vertical="center"/>
      <protection locked="0"/>
    </xf>
    <xf numFmtId="0" fontId="18" fillId="0" borderId="0" xfId="2" applyFont="1" applyAlignment="1">
      <alignment horizontal="left" vertical="center" wrapText="1"/>
    </xf>
    <xf numFmtId="0" fontId="44" fillId="0" borderId="0" xfId="0" applyFont="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16" borderId="52" xfId="0" applyFont="1" applyFill="1" applyBorder="1" applyAlignment="1">
      <alignment horizontal="center" vertical="center"/>
    </xf>
    <xf numFmtId="0" fontId="40" fillId="0" borderId="0" xfId="2" applyFont="1" applyAlignment="1">
      <alignment horizontal="left" vertical="center" wrapText="1"/>
    </xf>
    <xf numFmtId="0" fontId="40" fillId="4" borderId="0" xfId="2" applyFont="1" applyFill="1" applyAlignment="1">
      <alignment horizontal="left" vertical="center" wrapText="1"/>
    </xf>
    <xf numFmtId="0" fontId="44" fillId="4" borderId="0" xfId="0" applyFont="1" applyFill="1" applyAlignment="1" applyProtection="1">
      <alignment horizontal="center" vertical="center"/>
      <protection locked="0"/>
    </xf>
    <xf numFmtId="0" fontId="43" fillId="16" borderId="51" xfId="0" applyFont="1" applyFill="1" applyBorder="1" applyAlignment="1" applyProtection="1">
      <alignment horizontal="center" vertical="center"/>
      <protection locked="0"/>
    </xf>
    <xf numFmtId="0" fontId="43" fillId="16" borderId="52" xfId="0" applyFont="1" applyFill="1" applyBorder="1" applyAlignment="1" applyProtection="1">
      <alignment horizontal="center" vertical="center"/>
      <protection locked="0"/>
    </xf>
    <xf numFmtId="0" fontId="20" fillId="0" borderId="0" xfId="2" applyFont="1" applyAlignment="1">
      <alignment horizontal="left" vertical="center" wrapText="1"/>
    </xf>
    <xf numFmtId="0" fontId="43" fillId="0" borderId="0" xfId="0" applyFont="1" applyAlignment="1" applyProtection="1">
      <alignment horizontal="center" vertical="center"/>
      <protection locked="0"/>
    </xf>
    <xf numFmtId="0" fontId="43" fillId="16" borderId="61" xfId="0" applyFont="1" applyFill="1" applyBorder="1" applyAlignment="1" applyProtection="1">
      <alignment horizontal="center" vertical="center"/>
      <protection locked="0"/>
    </xf>
    <xf numFmtId="0" fontId="21" fillId="0" borderId="0" xfId="0" applyFont="1" applyAlignment="1">
      <alignment horizontal="left" vertical="center"/>
    </xf>
    <xf numFmtId="0" fontId="23" fillId="0" borderId="0" xfId="0" applyFont="1" applyAlignment="1">
      <alignment horizontal="left" vertical="center"/>
    </xf>
    <xf numFmtId="0" fontId="20" fillId="0" borderId="36" xfId="2" applyFont="1" applyBorder="1" applyAlignment="1">
      <alignment horizontal="left" vertical="center" wrapText="1"/>
    </xf>
    <xf numFmtId="0" fontId="0" fillId="0" borderId="44" xfId="0" applyBorder="1" applyAlignment="1">
      <alignment horizontal="left" vertical="center" wrapText="1"/>
    </xf>
    <xf numFmtId="0" fontId="9" fillId="0" borderId="0" xfId="0" applyFont="1" applyAlignment="1">
      <alignment horizontal="left" vertical="center" wrapText="1"/>
    </xf>
    <xf numFmtId="0" fontId="43" fillId="4" borderId="0" xfId="0" applyFont="1" applyFill="1" applyAlignment="1">
      <alignment horizontal="center" vertical="center"/>
    </xf>
    <xf numFmtId="0" fontId="66" fillId="0" borderId="0" xfId="0" applyFont="1"/>
    <xf numFmtId="0" fontId="51" fillId="0" borderId="0" xfId="0" applyFont="1" applyAlignment="1">
      <alignment vertical="center" wrapText="1"/>
    </xf>
    <xf numFmtId="0" fontId="9" fillId="0" borderId="34" xfId="0" applyFont="1" applyBorder="1" applyAlignment="1">
      <alignment vertical="top" wrapText="1"/>
    </xf>
    <xf numFmtId="49" fontId="4" fillId="4" borderId="3" xfId="0" applyNumberFormat="1" applyFont="1" applyFill="1" applyBorder="1" applyAlignment="1">
      <alignment vertical="top" wrapText="1"/>
    </xf>
    <xf numFmtId="0" fontId="9" fillId="4" borderId="34" xfId="0" applyFont="1" applyFill="1" applyBorder="1" applyAlignment="1">
      <alignment vertical="center" wrapText="1"/>
    </xf>
    <xf numFmtId="0" fontId="28" fillId="0" borderId="0" xfId="0" applyFont="1" applyAlignment="1">
      <alignment horizontal="center" vertical="center"/>
    </xf>
    <xf numFmtId="0" fontId="17" fillId="0" borderId="61" xfId="0" applyFont="1" applyBorder="1" applyAlignment="1">
      <alignment horizontal="center" vertical="center"/>
    </xf>
    <xf numFmtId="0" fontId="17" fillId="0" borderId="6" xfId="0" applyFont="1" applyBorder="1" applyAlignment="1">
      <alignment horizontal="center" vertical="center"/>
    </xf>
    <xf numFmtId="0" fontId="18" fillId="0" borderId="61" xfId="0" applyFont="1" applyBorder="1" applyAlignment="1">
      <alignment horizontal="center" vertical="center" wrapText="1"/>
    </xf>
    <xf numFmtId="0" fontId="18" fillId="0" borderId="6" xfId="0" applyFont="1" applyBorder="1" applyAlignment="1">
      <alignment horizontal="center" vertical="center" wrapText="1"/>
    </xf>
    <xf numFmtId="0" fontId="9" fillId="0" borderId="13" xfId="0" applyFont="1" applyBorder="1" applyAlignment="1">
      <alignment horizontal="left" vertical="top" wrapText="1"/>
    </xf>
    <xf numFmtId="0" fontId="3" fillId="0" borderId="16" xfId="0" applyFont="1" applyBorder="1" applyAlignment="1">
      <alignment horizontal="left" vertical="top" wrapText="1"/>
    </xf>
    <xf numFmtId="0" fontId="3" fillId="4" borderId="16" xfId="0" applyFont="1" applyFill="1" applyBorder="1" applyAlignment="1">
      <alignment horizontal="left" vertical="top" wrapText="1"/>
    </xf>
    <xf numFmtId="0" fontId="3" fillId="4" borderId="54" xfId="0" applyFont="1" applyFill="1" applyBorder="1" applyAlignment="1">
      <alignment horizontal="left" vertical="top" wrapText="1"/>
    </xf>
    <xf numFmtId="0" fontId="3" fillId="4" borderId="39" xfId="0" applyFont="1" applyFill="1" applyBorder="1" applyAlignment="1">
      <alignment horizontal="left" vertical="top"/>
    </xf>
    <xf numFmtId="0" fontId="21" fillId="3" borderId="16" xfId="0" applyFont="1" applyFill="1" applyBorder="1" applyAlignment="1">
      <alignment horizontal="center" vertical="center" wrapText="1"/>
    </xf>
    <xf numFmtId="0" fontId="23" fillId="3" borderId="20" xfId="0" applyFont="1" applyFill="1" applyBorder="1" applyAlignment="1">
      <alignment horizontal="center" vertical="center" wrapText="1"/>
    </xf>
    <xf numFmtId="0" fontId="23" fillId="0" borderId="3" xfId="0" applyFont="1" applyBorder="1" applyAlignment="1">
      <alignment horizontal="center" vertical="center" wrapText="1"/>
    </xf>
    <xf numFmtId="0" fontId="21" fillId="3"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73" fillId="0" borderId="0" xfId="0" applyFont="1" applyAlignment="1">
      <alignment horizontal="center" vertical="center"/>
    </xf>
    <xf numFmtId="0" fontId="43" fillId="16" borderId="25" xfId="0" applyFont="1" applyFill="1" applyBorder="1" applyAlignment="1">
      <alignment horizontal="center" vertical="center"/>
    </xf>
    <xf numFmtId="0" fontId="43" fillId="16" borderId="26" xfId="0" applyFont="1" applyFill="1" applyBorder="1" applyAlignment="1">
      <alignment horizontal="center" vertical="center"/>
    </xf>
    <xf numFmtId="0" fontId="44" fillId="0" borderId="25" xfId="0"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18" fillId="14" borderId="3" xfId="0"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5" fillId="3" borderId="1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xf>
    <xf numFmtId="0" fontId="4" fillId="0" borderId="3" xfId="0" applyFont="1" applyBorder="1" applyAlignment="1">
      <alignment horizontal="center" vertical="center" wrapText="1"/>
    </xf>
    <xf numFmtId="0" fontId="9" fillId="0" borderId="16" xfId="0" applyFont="1" applyBorder="1" applyAlignment="1">
      <alignment vertical="top" wrapText="1"/>
    </xf>
    <xf numFmtId="0" fontId="9" fillId="3" borderId="2" xfId="0" applyFont="1" applyFill="1" applyBorder="1" applyAlignment="1">
      <alignment horizontal="left" vertical="top" wrapText="1"/>
    </xf>
    <xf numFmtId="20" fontId="3" fillId="0" borderId="12" xfId="0" quotePrefix="1" applyNumberFormat="1" applyFont="1" applyBorder="1" applyAlignment="1">
      <alignment vertical="top" wrapText="1"/>
    </xf>
    <xf numFmtId="0" fontId="3" fillId="0" borderId="3" xfId="0" applyFont="1" applyBorder="1" applyAlignment="1">
      <alignment horizontal="left" vertical="top" wrapText="1"/>
    </xf>
    <xf numFmtId="0" fontId="3" fillId="0" borderId="39" xfId="0" applyFont="1" applyBorder="1" applyAlignment="1">
      <alignment horizontal="left" vertical="top" wrapText="1"/>
    </xf>
    <xf numFmtId="0" fontId="4" fillId="0" borderId="12" xfId="0" quotePrefix="1" applyFont="1" applyBorder="1" applyAlignment="1">
      <alignment horizontal="left" vertical="top" wrapText="1"/>
    </xf>
    <xf numFmtId="0" fontId="1" fillId="0" borderId="11" xfId="0" quotePrefix="1" applyFont="1" applyBorder="1" applyAlignment="1">
      <alignment horizontal="center" vertical="center"/>
    </xf>
    <xf numFmtId="0" fontId="1" fillId="0" borderId="57" xfId="0" applyFont="1" applyBorder="1" applyAlignment="1">
      <alignment vertical="center" wrapText="1"/>
    </xf>
    <xf numFmtId="0" fontId="1" fillId="0" borderId="0" xfId="0" applyFont="1" applyAlignment="1">
      <alignment horizontal="right" vertical="center" wrapText="1"/>
    </xf>
    <xf numFmtId="0" fontId="1" fillId="0" borderId="24" xfId="0" applyFont="1" applyBorder="1" applyAlignment="1">
      <alignment horizontal="right" vertical="center" wrapText="1"/>
    </xf>
    <xf numFmtId="0" fontId="19" fillId="13" borderId="54" xfId="0" applyFont="1" applyFill="1" applyBorder="1" applyAlignment="1">
      <alignment vertical="top" wrapText="1"/>
    </xf>
    <xf numFmtId="0" fontId="4" fillId="4" borderId="54" xfId="0" applyFont="1" applyFill="1" applyBorder="1" applyAlignment="1">
      <alignment horizontal="left" vertical="top" wrapText="1"/>
    </xf>
    <xf numFmtId="0" fontId="3" fillId="0" borderId="54" xfId="0" applyFont="1" applyBorder="1" applyAlignment="1">
      <alignment horizontal="left" vertical="top" wrapText="1"/>
    </xf>
    <xf numFmtId="0" fontId="1" fillId="0" borderId="0" xfId="0" applyFont="1" applyAlignment="1">
      <alignment vertical="center" wrapText="1"/>
    </xf>
    <xf numFmtId="0" fontId="6" fillId="0" borderId="11" xfId="0" quotePrefix="1" applyFont="1" applyBorder="1" applyAlignment="1">
      <alignment horizontal="center" vertical="center" wrapText="1"/>
    </xf>
    <xf numFmtId="0" fontId="6" fillId="0" borderId="12" xfId="0" quotePrefix="1" applyFont="1" applyBorder="1" applyAlignment="1">
      <alignment horizontal="center" vertical="center" wrapText="1"/>
    </xf>
    <xf numFmtId="0" fontId="3" fillId="0" borderId="3" xfId="0" applyFont="1" applyBorder="1" applyAlignment="1">
      <alignment horizontal="left" vertical="top"/>
    </xf>
    <xf numFmtId="0" fontId="4" fillId="2" borderId="3" xfId="0" applyFont="1" applyFill="1" applyBorder="1" applyAlignment="1">
      <alignment horizontal="left" vertical="top" wrapText="1"/>
    </xf>
    <xf numFmtId="0" fontId="34" fillId="22" borderId="0" xfId="0" applyFont="1" applyFill="1"/>
    <xf numFmtId="0" fontId="29" fillId="22" borderId="0" xfId="0" applyFont="1" applyFill="1"/>
    <xf numFmtId="0" fontId="28" fillId="22" borderId="0" xfId="0" applyFont="1" applyFill="1" applyAlignment="1">
      <alignment horizontal="left" vertical="top"/>
    </xf>
    <xf numFmtId="0" fontId="10" fillId="22" borderId="49" xfId="0" applyFont="1" applyFill="1" applyBorder="1" applyAlignment="1">
      <alignment vertical="top" wrapText="1"/>
    </xf>
    <xf numFmtId="0" fontId="28" fillId="22" borderId="3" xfId="0" applyFont="1" applyFill="1" applyBorder="1"/>
    <xf numFmtId="0" fontId="3" fillId="22" borderId="3" xfId="0" applyFont="1" applyFill="1" applyBorder="1"/>
    <xf numFmtId="0" fontId="28" fillId="22" borderId="36" xfId="0" applyFont="1" applyFill="1" applyBorder="1" applyAlignment="1">
      <alignment wrapText="1"/>
    </xf>
    <xf numFmtId="0" fontId="28" fillId="22" borderId="44" xfId="0" applyFont="1" applyFill="1" applyBorder="1"/>
    <xf numFmtId="0" fontId="34" fillId="22" borderId="0" xfId="0" applyFont="1" applyFill="1" applyAlignment="1">
      <alignment vertical="top"/>
    </xf>
    <xf numFmtId="0" fontId="4" fillId="4" borderId="77" xfId="0" applyFont="1" applyFill="1" applyBorder="1" applyAlignment="1">
      <alignment horizontal="left" vertical="top" wrapText="1"/>
    </xf>
    <xf numFmtId="0" fontId="4" fillId="0" borderId="77" xfId="0" applyFont="1" applyBorder="1" applyAlignment="1">
      <alignment horizontal="left" vertical="top" wrapText="1"/>
    </xf>
    <xf numFmtId="0" fontId="3" fillId="0" borderId="54" xfId="0" applyFont="1" applyBorder="1" applyAlignment="1">
      <alignment vertical="top" wrapText="1"/>
    </xf>
    <xf numFmtId="0" fontId="3" fillId="0" borderId="3"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vertical="center" wrapText="1"/>
    </xf>
    <xf numFmtId="0" fontId="29" fillId="0" borderId="31" xfId="0" applyFont="1" applyBorder="1" applyAlignment="1">
      <alignment vertical="center"/>
    </xf>
    <xf numFmtId="0" fontId="3" fillId="0" borderId="9" xfId="0" applyFont="1" applyBorder="1" applyAlignment="1">
      <alignment horizontal="left" vertical="top" wrapText="1"/>
    </xf>
    <xf numFmtId="0" fontId="3" fillId="0" borderId="41" xfId="0" applyFont="1" applyBorder="1" applyAlignment="1">
      <alignment horizontal="left" vertical="top" wrapText="1"/>
    </xf>
    <xf numFmtId="0" fontId="9" fillId="0" borderId="2" xfId="0" applyFont="1" applyBorder="1" applyAlignment="1">
      <alignment horizontal="left" vertical="top" wrapText="1"/>
    </xf>
    <xf numFmtId="0" fontId="18" fillId="0" borderId="37" xfId="0" applyFont="1" applyBorder="1" applyAlignment="1">
      <alignment vertical="center"/>
    </xf>
    <xf numFmtId="0" fontId="3" fillId="0" borderId="37" xfId="0" applyFont="1" applyBorder="1" applyAlignment="1">
      <alignment vertical="center"/>
    </xf>
    <xf numFmtId="0" fontId="3" fillId="0" borderId="37" xfId="0" quotePrefix="1" applyFont="1" applyBorder="1" applyAlignment="1">
      <alignment vertical="center" wrapText="1"/>
    </xf>
    <xf numFmtId="0" fontId="3" fillId="0" borderId="53" xfId="0" applyFont="1" applyBorder="1" applyAlignment="1">
      <alignment vertical="center"/>
    </xf>
    <xf numFmtId="0" fontId="18" fillId="0" borderId="39" xfId="0" applyFont="1" applyBorder="1" applyAlignment="1">
      <alignment vertical="center"/>
    </xf>
    <xf numFmtId="0" fontId="9" fillId="4" borderId="50" xfId="0" applyFont="1" applyFill="1" applyBorder="1" applyAlignment="1">
      <alignment horizontal="left" vertical="top" wrapText="1"/>
    </xf>
    <xf numFmtId="0" fontId="19" fillId="27" borderId="16" xfId="0" applyFont="1" applyFill="1" applyBorder="1" applyAlignment="1">
      <alignment horizontal="center" vertical="center" wrapText="1"/>
    </xf>
    <xf numFmtId="0" fontId="3" fillId="4" borderId="41" xfId="0" applyFont="1" applyFill="1" applyBorder="1" applyAlignment="1">
      <alignment horizontal="left" vertical="top" wrapText="1"/>
    </xf>
    <xf numFmtId="0" fontId="19" fillId="0" borderId="8" xfId="0" applyFont="1" applyBorder="1" applyAlignment="1">
      <alignment horizontal="center" vertical="center" wrapText="1"/>
    </xf>
    <xf numFmtId="0" fontId="46" fillId="0" borderId="11" xfId="0" applyFont="1" applyBorder="1"/>
    <xf numFmtId="0" fontId="9" fillId="4" borderId="13" xfId="0" applyFont="1" applyFill="1" applyBorder="1" applyAlignment="1">
      <alignment horizontal="left" vertical="top" wrapText="1"/>
    </xf>
    <xf numFmtId="0" fontId="55" fillId="0" borderId="0" xfId="0" applyFont="1" applyAlignment="1">
      <alignment vertical="top" wrapText="1"/>
    </xf>
    <xf numFmtId="0" fontId="15" fillId="0" borderId="0" xfId="1" applyAlignment="1" applyProtection="1">
      <alignment vertical="center"/>
    </xf>
    <xf numFmtId="0" fontId="58" fillId="4" borderId="0" xfId="0" applyFont="1" applyFill="1" applyAlignment="1">
      <alignment vertical="top" wrapText="1"/>
    </xf>
    <xf numFmtId="0" fontId="9" fillId="0" borderId="37" xfId="0" applyFont="1" applyBorder="1" applyAlignment="1">
      <alignment vertical="top" wrapText="1"/>
    </xf>
    <xf numFmtId="0" fontId="15" fillId="0" borderId="0" xfId="1" applyAlignment="1" applyProtection="1"/>
    <xf numFmtId="0" fontId="9" fillId="4" borderId="8" xfId="0" applyFont="1" applyFill="1" applyBorder="1" applyAlignment="1">
      <alignment horizontal="left" vertical="top" wrapText="1"/>
    </xf>
    <xf numFmtId="0" fontId="9" fillId="0" borderId="10" xfId="0" applyFont="1" applyBorder="1" applyAlignment="1">
      <alignment vertical="top" wrapText="1"/>
    </xf>
    <xf numFmtId="0" fontId="9" fillId="0" borderId="12" xfId="0" applyFont="1" applyBorder="1" applyAlignment="1">
      <alignment vertical="top" wrapText="1"/>
    </xf>
    <xf numFmtId="49" fontId="4" fillId="4" borderId="41" xfId="0" applyNumberFormat="1" applyFont="1" applyFill="1" applyBorder="1" applyAlignment="1">
      <alignment vertical="top" wrapText="1"/>
    </xf>
    <xf numFmtId="0" fontId="28" fillId="0" borderId="9" xfId="0" applyFont="1" applyBorder="1"/>
    <xf numFmtId="0" fontId="28" fillId="0" borderId="41" xfId="0" applyFont="1" applyBorder="1"/>
    <xf numFmtId="0" fontId="28" fillId="0" borderId="1" xfId="0" applyFont="1" applyBorder="1"/>
    <xf numFmtId="0" fontId="28" fillId="0" borderId="40" xfId="0" applyFont="1" applyBorder="1"/>
    <xf numFmtId="0" fontId="28" fillId="0" borderId="68" xfId="0" applyFont="1" applyBorder="1"/>
    <xf numFmtId="0" fontId="9" fillId="4" borderId="1" xfId="0" applyFont="1" applyFill="1" applyBorder="1" applyAlignment="1">
      <alignment vertical="center" wrapText="1"/>
    </xf>
    <xf numFmtId="0" fontId="9" fillId="4" borderId="41" xfId="0" applyFont="1" applyFill="1" applyBorder="1" applyAlignment="1">
      <alignment vertical="top" wrapText="1"/>
    </xf>
    <xf numFmtId="0" fontId="9" fillId="0" borderId="14" xfId="0" applyFont="1" applyBorder="1" applyAlignment="1">
      <alignment vertical="top"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28" fillId="0" borderId="51" xfId="0" applyFont="1" applyBorder="1"/>
    <xf numFmtId="0" fontId="9" fillId="4" borderId="51" xfId="0" applyFont="1" applyFill="1" applyBorder="1" applyAlignment="1">
      <alignment vertical="top" wrapText="1"/>
    </xf>
    <xf numFmtId="0" fontId="9" fillId="0" borderId="52" xfId="0" applyFont="1" applyBorder="1" applyAlignment="1">
      <alignment vertical="top" wrapText="1"/>
    </xf>
    <xf numFmtId="0" fontId="5" fillId="0" borderId="25" xfId="0" applyFont="1" applyBorder="1" applyAlignment="1">
      <alignment vertical="center" wrapText="1"/>
    </xf>
    <xf numFmtId="0" fontId="5" fillId="0" borderId="21" xfId="0" applyFont="1" applyBorder="1" applyAlignment="1">
      <alignment vertical="center" wrapText="1"/>
    </xf>
    <xf numFmtId="0" fontId="8" fillId="0" borderId="0" xfId="0" applyFont="1" applyAlignment="1">
      <alignment vertical="top" wrapText="1"/>
    </xf>
    <xf numFmtId="0" fontId="51" fillId="0" borderId="0" xfId="0" applyFont="1" applyAlignment="1">
      <alignment vertical="top" wrapText="1"/>
    </xf>
    <xf numFmtId="0" fontId="82" fillId="0" borderId="0" xfId="0" applyFont="1"/>
    <xf numFmtId="0" fontId="16" fillId="0" borderId="0" xfId="1" applyFont="1" applyAlignment="1" applyProtection="1"/>
    <xf numFmtId="0" fontId="16" fillId="0" borderId="0" xfId="1" applyFont="1" applyAlignment="1" applyProtection="1">
      <alignment vertical="center"/>
    </xf>
    <xf numFmtId="0" fontId="9" fillId="2" borderId="3" xfId="0" applyFont="1" applyFill="1" applyBorder="1" applyAlignment="1">
      <alignment horizontal="left" vertical="top" wrapText="1"/>
    </xf>
    <xf numFmtId="0" fontId="9" fillId="8" borderId="3" xfId="0" applyFont="1" applyFill="1" applyBorder="1" applyAlignment="1">
      <alignment horizontal="left" vertical="top" wrapText="1"/>
    </xf>
    <xf numFmtId="0" fontId="4" fillId="8" borderId="3" xfId="0" applyFont="1" applyFill="1" applyBorder="1" applyAlignment="1">
      <alignment horizontal="left" vertical="top" wrapText="1"/>
    </xf>
    <xf numFmtId="0" fontId="9" fillId="0" borderId="34" xfId="0" applyFont="1" applyBorder="1" applyAlignment="1">
      <alignment horizontal="left" vertical="top" wrapText="1"/>
    </xf>
    <xf numFmtId="0" fontId="4" fillId="0" borderId="19" xfId="0" applyFont="1" applyBorder="1" applyAlignment="1">
      <alignment horizontal="left" vertical="top" wrapText="1"/>
    </xf>
    <xf numFmtId="49" fontId="4" fillId="4" borderId="20" xfId="0" applyNumberFormat="1" applyFont="1" applyFill="1" applyBorder="1" applyAlignment="1">
      <alignment vertical="top" wrapText="1"/>
    </xf>
    <xf numFmtId="0" fontId="9" fillId="15" borderId="51" xfId="0" applyFont="1" applyFill="1" applyBorder="1" applyAlignment="1">
      <alignment vertical="top" wrapText="1"/>
    </xf>
    <xf numFmtId="0" fontId="9" fillId="15" borderId="51" xfId="0" applyFont="1" applyFill="1" applyBorder="1" applyAlignment="1">
      <alignment horizontal="left" vertical="top" wrapText="1"/>
    </xf>
    <xf numFmtId="0" fontId="9" fillId="0" borderId="51" xfId="0" applyFont="1" applyBorder="1" applyAlignment="1">
      <alignment vertical="top"/>
    </xf>
    <xf numFmtId="0" fontId="9" fillId="0" borderId="51" xfId="0" applyFont="1" applyBorder="1" applyAlignment="1">
      <alignment vertical="top" wrapText="1"/>
    </xf>
    <xf numFmtId="0" fontId="6" fillId="10" borderId="67" xfId="0" applyFont="1" applyFill="1" applyBorder="1" applyAlignment="1">
      <alignment horizontal="center" vertical="center"/>
    </xf>
    <xf numFmtId="0" fontId="60" fillId="0" borderId="0" xfId="0" applyFont="1"/>
    <xf numFmtId="0" fontId="9" fillId="7" borderId="51" xfId="0" applyFont="1" applyFill="1" applyBorder="1" applyAlignment="1">
      <alignment vertical="top" wrapText="1"/>
    </xf>
    <xf numFmtId="0" fontId="9" fillId="0" borderId="20" xfId="0" applyFont="1" applyBorder="1" applyAlignment="1">
      <alignment vertical="top"/>
    </xf>
    <xf numFmtId="0" fontId="9" fillId="0" borderId="20" xfId="0" applyFont="1" applyBorder="1" applyAlignment="1">
      <alignment vertical="top" wrapText="1"/>
    </xf>
    <xf numFmtId="0" fontId="47" fillId="0" borderId="41" xfId="0" applyFont="1" applyBorder="1" applyAlignment="1">
      <alignment vertical="top" wrapText="1"/>
    </xf>
    <xf numFmtId="0" fontId="23" fillId="0" borderId="81" xfId="0" applyFont="1" applyBorder="1" applyAlignment="1">
      <alignment horizontal="center" textRotation="90" wrapText="1"/>
    </xf>
    <xf numFmtId="0" fontId="23" fillId="0" borderId="82" xfId="0" applyFont="1" applyBorder="1" applyAlignment="1">
      <alignment textRotation="90" wrapText="1"/>
    </xf>
    <xf numFmtId="0" fontId="18" fillId="3" borderId="83" xfId="0" applyFont="1" applyFill="1" applyBorder="1" applyAlignment="1">
      <alignment horizontal="center" vertical="center" wrapText="1"/>
    </xf>
    <xf numFmtId="0" fontId="23" fillId="28" borderId="84" xfId="0" applyFont="1" applyFill="1" applyBorder="1" applyAlignment="1">
      <alignment horizontal="center" vertical="center" wrapText="1"/>
    </xf>
    <xf numFmtId="0" fontId="23" fillId="28" borderId="84" xfId="0" applyFont="1" applyFill="1" applyBorder="1" applyAlignment="1">
      <alignment horizontal="center" vertical="top" wrapText="1"/>
    </xf>
    <xf numFmtId="0" fontId="23" fillId="0" borderId="29" xfId="0" applyFont="1" applyBorder="1" applyAlignment="1">
      <alignment horizontal="center" vertical="center" wrapText="1"/>
    </xf>
    <xf numFmtId="0" fontId="23" fillId="0" borderId="61" xfId="0" applyFont="1" applyBorder="1" applyAlignment="1">
      <alignment horizontal="center" vertical="center" wrapText="1"/>
    </xf>
    <xf numFmtId="0" fontId="23" fillId="28" borderId="75" xfId="0" applyFont="1" applyFill="1" applyBorder="1" applyAlignment="1">
      <alignment horizontal="center" vertical="center" wrapText="1"/>
    </xf>
    <xf numFmtId="0" fontId="23" fillId="0" borderId="28" xfId="0" applyFont="1" applyBorder="1" applyAlignment="1">
      <alignment horizontal="center" vertical="center" wrapText="1"/>
    </xf>
    <xf numFmtId="0" fontId="23" fillId="28" borderId="75" xfId="0" applyFont="1" applyFill="1" applyBorder="1" applyAlignment="1">
      <alignment horizontal="center" vertical="top" wrapText="1"/>
    </xf>
    <xf numFmtId="0" fontId="23" fillId="0" borderId="29" xfId="0" applyFont="1" applyBorder="1" applyAlignment="1">
      <alignment horizontal="center" wrapText="1"/>
    </xf>
    <xf numFmtId="0" fontId="23" fillId="0" borderId="88" xfId="0" applyFont="1" applyBorder="1" applyAlignment="1">
      <alignment horizontal="center" vertical="center" wrapText="1"/>
    </xf>
    <xf numFmtId="0" fontId="23" fillId="0" borderId="65" xfId="0" applyFont="1" applyBorder="1" applyAlignment="1">
      <alignment horizontal="center" vertical="center"/>
    </xf>
    <xf numFmtId="0" fontId="23" fillId="29" borderId="61" xfId="0" applyFont="1" applyFill="1" applyBorder="1" applyAlignment="1" applyProtection="1">
      <alignment horizontal="center" vertical="center"/>
      <protection locked="0"/>
    </xf>
    <xf numFmtId="0" fontId="23" fillId="29" borderId="65" xfId="0" applyFont="1" applyFill="1" applyBorder="1" applyAlignment="1" applyProtection="1">
      <alignment horizontal="center" vertical="center"/>
      <protection locked="0"/>
    </xf>
    <xf numFmtId="10" fontId="23" fillId="0" borderId="61" xfId="0" applyNumberFormat="1" applyFont="1" applyBorder="1" applyAlignment="1">
      <alignment horizontal="center" vertical="center"/>
    </xf>
    <xf numFmtId="10" fontId="23" fillId="0" borderId="93" xfId="0" applyNumberFormat="1" applyFont="1" applyBorder="1" applyAlignment="1">
      <alignment horizontal="center" vertical="center"/>
    </xf>
    <xf numFmtId="0" fontId="23" fillId="29" borderId="74" xfId="0" applyFont="1" applyFill="1" applyBorder="1" applyAlignment="1" applyProtection="1">
      <alignment horizontal="center" vertical="center"/>
      <protection locked="0"/>
    </xf>
    <xf numFmtId="10" fontId="23" fillId="0" borderId="74" xfId="0" applyNumberFormat="1" applyFont="1" applyBorder="1" applyAlignment="1">
      <alignment horizontal="center" vertical="center"/>
    </xf>
    <xf numFmtId="0" fontId="23" fillId="29" borderId="6" xfId="0" applyFont="1" applyFill="1" applyBorder="1" applyAlignment="1" applyProtection="1">
      <alignment horizontal="center" vertical="center"/>
      <protection locked="0"/>
    </xf>
    <xf numFmtId="0" fontId="23" fillId="29" borderId="0" xfId="0" applyFont="1" applyFill="1" applyAlignment="1" applyProtection="1">
      <alignment horizontal="center" vertical="center"/>
      <protection locked="0"/>
    </xf>
    <xf numFmtId="10" fontId="23" fillId="0" borderId="75" xfId="0" applyNumberFormat="1" applyFont="1" applyBorder="1" applyAlignment="1">
      <alignment horizontal="center" vertical="center"/>
    </xf>
    <xf numFmtId="10" fontId="23" fillId="0" borderId="90" xfId="0" applyNumberFormat="1" applyFont="1" applyBorder="1" applyAlignment="1">
      <alignment horizontal="center" vertical="center"/>
    </xf>
    <xf numFmtId="0" fontId="23" fillId="0" borderId="94" xfId="0" applyFont="1" applyBorder="1" applyAlignment="1">
      <alignment horizontal="center" vertical="center"/>
    </xf>
    <xf numFmtId="0" fontId="23" fillId="29" borderId="95" xfId="0" applyFont="1" applyFill="1" applyBorder="1" applyAlignment="1" applyProtection="1">
      <alignment horizontal="center" vertical="center"/>
      <protection locked="0"/>
    </xf>
    <xf numFmtId="0" fontId="23" fillId="28" borderId="95" xfId="0" applyFont="1" applyFill="1" applyBorder="1" applyAlignment="1">
      <alignment horizontal="center" vertical="center" wrapText="1"/>
    </xf>
    <xf numFmtId="0" fontId="23" fillId="29" borderId="94" xfId="0" applyFont="1" applyFill="1" applyBorder="1" applyAlignment="1" applyProtection="1">
      <alignment horizontal="center" vertical="center"/>
      <protection locked="0"/>
    </xf>
    <xf numFmtId="10" fontId="23" fillId="0" borderId="95" xfId="0" applyNumberFormat="1" applyFont="1" applyBorder="1" applyAlignment="1">
      <alignment horizontal="center" vertical="center"/>
    </xf>
    <xf numFmtId="10" fontId="23" fillId="0" borderId="96" xfId="0" applyNumberFormat="1" applyFont="1" applyBorder="1" applyAlignment="1">
      <alignment horizontal="center" vertical="center"/>
    </xf>
    <xf numFmtId="0" fontId="23" fillId="0" borderId="87" xfId="0" applyFont="1" applyBorder="1" applyAlignment="1">
      <alignment horizontal="center" vertical="center" textRotation="255" wrapText="1"/>
    </xf>
    <xf numFmtId="0" fontId="6" fillId="30" borderId="9" xfId="0" applyFont="1" applyFill="1" applyBorder="1" applyAlignment="1">
      <alignment horizontal="center" vertical="center"/>
    </xf>
    <xf numFmtId="0" fontId="6" fillId="30" borderId="3" xfId="0" applyFont="1" applyFill="1" applyBorder="1" applyAlignment="1">
      <alignment horizontal="center" vertical="center"/>
    </xf>
    <xf numFmtId="0" fontId="6" fillId="30" borderId="41" xfId="0" applyFont="1" applyFill="1" applyBorder="1" applyAlignment="1">
      <alignment horizontal="center" vertical="center"/>
    </xf>
    <xf numFmtId="0" fontId="3" fillId="0" borderId="14" xfId="0" applyFont="1" applyBorder="1" applyAlignment="1">
      <alignment vertical="top" wrapText="1"/>
    </xf>
    <xf numFmtId="0" fontId="4" fillId="0" borderId="10" xfId="0" applyFont="1" applyBorder="1" applyAlignment="1">
      <alignment horizontal="left" vertical="top" wrapText="1"/>
    </xf>
    <xf numFmtId="0" fontId="95" fillId="10" borderId="9" xfId="0" applyFont="1" applyFill="1" applyBorder="1" applyAlignment="1">
      <alignment horizontal="center" vertical="center"/>
    </xf>
    <xf numFmtId="0" fontId="95" fillId="10" borderId="3" xfId="0" applyFont="1" applyFill="1" applyBorder="1" applyAlignment="1">
      <alignment horizontal="center" vertical="center"/>
    </xf>
    <xf numFmtId="0" fontId="95" fillId="10" borderId="41" xfId="0" applyFont="1" applyFill="1" applyBorder="1" applyAlignment="1">
      <alignment horizontal="center" vertical="center"/>
    </xf>
    <xf numFmtId="0" fontId="95" fillId="10" borderId="8" xfId="0" applyFont="1" applyFill="1" applyBorder="1" applyAlignment="1">
      <alignment horizontal="center" vertical="center"/>
    </xf>
    <xf numFmtId="0" fontId="95" fillId="10" borderId="11" xfId="0" applyFont="1" applyFill="1" applyBorder="1" applyAlignment="1">
      <alignment horizontal="center" vertical="center"/>
    </xf>
    <xf numFmtId="0" fontId="95" fillId="10" borderId="13" xfId="0" applyFont="1" applyFill="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164" fontId="9" fillId="31" borderId="11" xfId="3" applyNumberFormat="1" applyFont="1" applyFill="1" applyBorder="1" applyAlignment="1">
      <alignment horizontal="center" vertical="center" wrapText="1"/>
    </xf>
    <xf numFmtId="0" fontId="1" fillId="0" borderId="12" xfId="0" applyFont="1" applyBorder="1" applyAlignment="1">
      <alignment horizontal="center" vertical="center"/>
    </xf>
    <xf numFmtId="164" fontId="9" fillId="32" borderId="11" xfId="3" applyNumberFormat="1" applyFont="1" applyFill="1" applyBorder="1" applyAlignment="1">
      <alignment horizontal="center" vertical="center" wrapText="1"/>
    </xf>
    <xf numFmtId="164" fontId="9" fillId="33" borderId="11" xfId="3" applyNumberFormat="1" applyFont="1" applyFill="1" applyBorder="1" applyAlignment="1">
      <alignment horizontal="center" vertical="center" wrapText="1"/>
    </xf>
    <xf numFmtId="164" fontId="9" fillId="34" borderId="11" xfId="3" applyNumberFormat="1" applyFont="1" applyFill="1" applyBorder="1" applyAlignment="1">
      <alignment horizontal="center" vertical="center" wrapText="1"/>
    </xf>
    <xf numFmtId="164" fontId="9" fillId="34" borderId="13" xfId="3" applyNumberFormat="1" applyFont="1" applyFill="1" applyBorder="1" applyAlignment="1">
      <alignment horizontal="center" vertical="center" wrapText="1"/>
    </xf>
    <xf numFmtId="0" fontId="1" fillId="0" borderId="41" xfId="0" applyFont="1" applyBorder="1" applyAlignment="1">
      <alignment horizontal="center" vertical="center"/>
    </xf>
    <xf numFmtId="0" fontId="1" fillId="0" borderId="14" xfId="0" applyFont="1" applyBorder="1" applyAlignment="1">
      <alignment horizontal="center" vertical="center"/>
    </xf>
    <xf numFmtId="0" fontId="3" fillId="0" borderId="9" xfId="0" applyFont="1" applyBorder="1" applyAlignment="1">
      <alignment horizontal="left" vertical="top"/>
    </xf>
    <xf numFmtId="0" fontId="99" fillId="0" borderId="0" xfId="0" applyFont="1" applyAlignment="1">
      <alignment horizontal="left"/>
    </xf>
    <xf numFmtId="0" fontId="19" fillId="0" borderId="0" xfId="0" applyFont="1" applyAlignment="1">
      <alignment wrapText="1"/>
    </xf>
    <xf numFmtId="0" fontId="18" fillId="0" borderId="0" xfId="0" applyFont="1" applyAlignment="1">
      <alignment horizontal="justify" vertical="justify" wrapText="1"/>
    </xf>
    <xf numFmtId="0" fontId="46" fillId="3" borderId="0" xfId="0" applyFont="1" applyFill="1"/>
    <xf numFmtId="0" fontId="21" fillId="3" borderId="0" xfId="0" applyFont="1" applyFill="1" applyAlignment="1">
      <alignment vertical="center"/>
    </xf>
    <xf numFmtId="0" fontId="21" fillId="3" borderId="0" xfId="0" applyFont="1" applyFill="1"/>
    <xf numFmtId="0" fontId="18" fillId="3" borderId="0" xfId="0" applyFont="1" applyFill="1" applyAlignment="1">
      <alignment horizontal="center" vertical="center" wrapText="1"/>
    </xf>
    <xf numFmtId="0" fontId="46" fillId="0" borderId="0" xfId="0" applyFont="1" applyAlignment="1">
      <alignment vertical="top"/>
    </xf>
    <xf numFmtId="0" fontId="46" fillId="0" borderId="0" xfId="0" applyFont="1" applyAlignment="1">
      <alignment vertical="center"/>
    </xf>
    <xf numFmtId="0" fontId="100" fillId="0" borderId="0" xfId="0" applyFont="1" applyAlignment="1">
      <alignment horizontal="left" vertical="center"/>
    </xf>
    <xf numFmtId="0" fontId="46" fillId="0" borderId="0" xfId="0" applyFont="1" applyAlignment="1">
      <alignment horizontal="left"/>
    </xf>
    <xf numFmtId="0" fontId="23" fillId="3" borderId="0" xfId="2" applyFont="1" applyFill="1" applyAlignment="1">
      <alignment horizontal="left" vertical="center" wrapText="1"/>
    </xf>
    <xf numFmtId="0" fontId="21" fillId="3" borderId="0" xfId="0" applyFont="1" applyFill="1" applyAlignment="1">
      <alignment horizontal="left" vertical="center"/>
    </xf>
    <xf numFmtId="0" fontId="18" fillId="0" borderId="0" xfId="2" applyFont="1" applyAlignment="1">
      <alignment vertical="center"/>
    </xf>
    <xf numFmtId="0" fontId="4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wrapText="1"/>
    </xf>
    <xf numFmtId="0" fontId="18" fillId="35" borderId="10" xfId="0" applyFont="1" applyFill="1" applyBorder="1" applyAlignment="1">
      <alignment horizontal="center" vertical="center"/>
    </xf>
    <xf numFmtId="0" fontId="18" fillId="29" borderId="14" xfId="0" applyFont="1" applyFill="1" applyBorder="1" applyAlignment="1" applyProtection="1">
      <alignment horizontal="center" vertical="center"/>
      <protection locked="0"/>
    </xf>
    <xf numFmtId="0" fontId="21" fillId="29" borderId="10" xfId="0" applyFont="1" applyFill="1" applyBorder="1" applyAlignment="1" applyProtection="1">
      <alignment horizontal="center" vertical="center"/>
      <protection locked="0"/>
    </xf>
    <xf numFmtId="0" fontId="21" fillId="29" borderId="12" xfId="0" applyFont="1" applyFill="1" applyBorder="1" applyAlignment="1" applyProtection="1">
      <alignment horizontal="center" vertical="center"/>
      <protection locked="0"/>
    </xf>
    <xf numFmtId="0" fontId="21" fillId="29" borderId="14" xfId="0" applyFont="1" applyFill="1" applyBorder="1" applyAlignment="1" applyProtection="1">
      <alignment horizontal="center" vertical="center"/>
      <protection locked="0"/>
    </xf>
    <xf numFmtId="0" fontId="43" fillId="0" borderId="3" xfId="0" applyFont="1" applyBorder="1" applyAlignment="1">
      <alignment horizontal="left" vertical="center" wrapText="1"/>
    </xf>
    <xf numFmtId="0" fontId="44" fillId="0" borderId="3" xfId="0" applyFont="1" applyBorder="1" applyAlignment="1">
      <alignment horizontal="left" vertical="center" wrapText="1"/>
    </xf>
    <xf numFmtId="0" fontId="43" fillId="0" borderId="23" xfId="0" applyFont="1" applyBorder="1" applyAlignment="1">
      <alignment horizontal="left" vertical="center" wrapText="1"/>
    </xf>
    <xf numFmtId="0" fontId="44" fillId="0" borderId="23" xfId="0" applyFont="1" applyBorder="1" applyAlignment="1">
      <alignment horizontal="left" vertical="center" wrapText="1"/>
    </xf>
    <xf numFmtId="0" fontId="10" fillId="0" borderId="8" xfId="0" applyFont="1" applyBorder="1" applyAlignment="1">
      <alignment horizontal="left" vertical="top" wrapText="1"/>
    </xf>
    <xf numFmtId="0" fontId="3" fillId="0" borderId="33" xfId="0" applyFont="1" applyBorder="1" applyAlignment="1">
      <alignment horizontal="left" vertical="top"/>
    </xf>
    <xf numFmtId="0" fontId="19" fillId="0" borderId="0" xfId="0" applyFont="1" applyAlignment="1">
      <alignment horizontal="left" vertical="center" wrapText="1"/>
    </xf>
    <xf numFmtId="0" fontId="18" fillId="0" borderId="0" xfId="0" applyFont="1" applyAlignment="1">
      <alignment horizontal="left" vertical="center" wrapText="1"/>
    </xf>
    <xf numFmtId="0" fontId="23" fillId="3" borderId="0" xfId="0" applyFont="1" applyFill="1" applyAlignment="1">
      <alignment horizontal="center" vertical="center"/>
    </xf>
    <xf numFmtId="0" fontId="46" fillId="0" borderId="0" xfId="0" applyFont="1" applyAlignment="1">
      <alignment horizontal="left" vertical="center"/>
    </xf>
    <xf numFmtId="0" fontId="4" fillId="0" borderId="0" xfId="0" applyFont="1" applyAlignment="1">
      <alignment vertical="center"/>
    </xf>
    <xf numFmtId="0" fontId="3" fillId="0" borderId="3" xfId="0" applyFont="1" applyBorder="1" applyAlignment="1">
      <alignment horizontal="center" vertical="center"/>
    </xf>
    <xf numFmtId="0" fontId="61" fillId="0" borderId="0" xfId="0" applyFont="1"/>
    <xf numFmtId="0" fontId="0" fillId="0" borderId="22" xfId="0" applyBorder="1"/>
    <xf numFmtId="0" fontId="0" fillId="0" borderId="49" xfId="0" applyBorder="1"/>
    <xf numFmtId="0" fontId="0" fillId="0" borderId="21" xfId="0" applyBorder="1"/>
    <xf numFmtId="14" fontId="9" fillId="0" borderId="0" xfId="0" applyNumberFormat="1" applyFont="1" applyAlignment="1">
      <alignment horizontal="center" vertical="top" wrapText="1"/>
    </xf>
    <xf numFmtId="0" fontId="9" fillId="0" borderId="0" xfId="0" applyFont="1" applyAlignment="1">
      <alignment horizontal="center" vertical="top" wrapText="1"/>
    </xf>
    <xf numFmtId="0" fontId="0" fillId="0" borderId="42" xfId="0" applyBorder="1"/>
    <xf numFmtId="0" fontId="9" fillId="7" borderId="3" xfId="0" applyFont="1" applyFill="1" applyBorder="1" applyAlignment="1">
      <alignment horizontal="center" vertical="center" wrapText="1"/>
    </xf>
    <xf numFmtId="0" fontId="7" fillId="4" borderId="3" xfId="0" applyFont="1" applyFill="1" applyBorder="1" applyAlignment="1">
      <alignment horizontal="center" vertical="top" wrapText="1"/>
    </xf>
    <xf numFmtId="0" fontId="7" fillId="4" borderId="3" xfId="0" quotePrefix="1" applyFont="1" applyFill="1" applyBorder="1" applyAlignment="1">
      <alignment horizontal="center" vertical="top" wrapText="1"/>
    </xf>
    <xf numFmtId="0" fontId="103" fillId="7" borderId="3" xfId="0" applyFont="1" applyFill="1" applyBorder="1" applyAlignment="1">
      <alignment horizontal="center" vertical="center"/>
    </xf>
    <xf numFmtId="0" fontId="7" fillId="7" borderId="3" xfId="0" applyFont="1" applyFill="1" applyBorder="1" applyAlignment="1">
      <alignment horizontal="center" vertical="center"/>
    </xf>
    <xf numFmtId="0" fontId="1" fillId="0" borderId="11" xfId="0" applyFont="1" applyBorder="1"/>
    <xf numFmtId="0" fontId="3" fillId="0" borderId="12" xfId="0" applyFont="1" applyBorder="1" applyAlignment="1">
      <alignment vertical="top"/>
    </xf>
    <xf numFmtId="0" fontId="9" fillId="0" borderId="12" xfId="0" applyFont="1" applyBorder="1" applyAlignment="1">
      <alignment vertical="top"/>
    </xf>
    <xf numFmtId="0" fontId="9" fillId="0" borderId="14" xfId="0" applyFont="1" applyBorder="1" applyAlignment="1">
      <alignment vertical="top"/>
    </xf>
    <xf numFmtId="0" fontId="0" fillId="0" borderId="48" xfId="0" applyBorder="1"/>
    <xf numFmtId="0" fontId="1" fillId="0" borderId="24" xfId="0" applyFont="1" applyBorder="1"/>
    <xf numFmtId="0" fontId="0" fillId="0" borderId="24" xfId="0" applyBorder="1"/>
    <xf numFmtId="0" fontId="0" fillId="0" borderId="33" xfId="0" applyBorder="1"/>
    <xf numFmtId="0" fontId="3" fillId="0" borderId="0" xfId="0" applyFont="1" applyAlignment="1">
      <alignment horizontal="left" vertical="top"/>
    </xf>
    <xf numFmtId="0" fontId="9" fillId="0" borderId="11" xfId="0" applyFont="1" applyBorder="1" applyAlignment="1">
      <alignment horizontal="center" vertical="top" wrapText="1"/>
    </xf>
    <xf numFmtId="0" fontId="43" fillId="0" borderId="11" xfId="0" applyFont="1" applyBorder="1"/>
    <xf numFmtId="0" fontId="9" fillId="0" borderId="12"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left" vertical="top" wrapText="1"/>
    </xf>
    <xf numFmtId="0" fontId="9" fillId="0" borderId="0" xfId="0" applyFont="1" applyAlignment="1">
      <alignment horizontal="left" vertical="top" wrapText="1"/>
    </xf>
    <xf numFmtId="0" fontId="29" fillId="0" borderId="0" xfId="0" applyFont="1" applyAlignment="1">
      <alignment vertical="center"/>
    </xf>
    <xf numFmtId="0" fontId="3" fillId="0" borderId="0" xfId="0" applyFont="1" applyAlignment="1">
      <alignment horizontal="left"/>
    </xf>
    <xf numFmtId="0" fontId="7" fillId="0" borderId="0" xfId="0" applyFont="1" applyAlignment="1">
      <alignment horizontal="left"/>
    </xf>
    <xf numFmtId="0" fontId="9" fillId="0" borderId="3" xfId="0" applyFont="1" applyBorder="1" applyAlignment="1">
      <alignment horizontal="center" vertical="center" wrapText="1"/>
    </xf>
    <xf numFmtId="0" fontId="43" fillId="0" borderId="0" xfId="0" applyFont="1" applyAlignment="1">
      <alignment horizontal="center" vertical="top" wrapText="1"/>
    </xf>
    <xf numFmtId="0" fontId="7" fillId="0" borderId="3" xfId="0" applyFont="1" applyBorder="1" applyAlignment="1">
      <alignment horizontal="center"/>
    </xf>
    <xf numFmtId="14" fontId="3" fillId="0" borderId="3" xfId="0" applyNumberFormat="1" applyFont="1" applyBorder="1" applyAlignment="1">
      <alignment horizontal="center"/>
    </xf>
    <xf numFmtId="0" fontId="3" fillId="8" borderId="3" xfId="0" applyFont="1" applyFill="1" applyBorder="1" applyAlignment="1">
      <alignment horizontal="center"/>
    </xf>
    <xf numFmtId="0" fontId="3" fillId="0" borderId="3" xfId="0" applyFont="1" applyBorder="1" applyAlignment="1">
      <alignment horizontal="center"/>
    </xf>
    <xf numFmtId="1" fontId="9" fillId="0" borderId="3" xfId="0" applyNumberFormat="1" applyFont="1" applyBorder="1" applyAlignment="1">
      <alignment horizontal="center" vertical="center"/>
    </xf>
    <xf numFmtId="2" fontId="3" fillId="0" borderId="3" xfId="0" applyNumberFormat="1" applyFont="1" applyBorder="1" applyAlignment="1">
      <alignment horizontal="center"/>
    </xf>
    <xf numFmtId="165" fontId="9" fillId="0" borderId="0" xfId="0" applyNumberFormat="1" applyFont="1" applyAlignment="1">
      <alignment horizontal="center" vertical="center"/>
    </xf>
    <xf numFmtId="0" fontId="3" fillId="37" borderId="3" xfId="0" applyFont="1" applyFill="1" applyBorder="1" applyAlignment="1">
      <alignment horizontal="center"/>
    </xf>
    <xf numFmtId="0" fontId="3" fillId="39" borderId="3" xfId="0" applyFont="1" applyFill="1" applyBorder="1" applyAlignment="1">
      <alignment horizontal="center"/>
    </xf>
    <xf numFmtId="0" fontId="9" fillId="0" borderId="3" xfId="0" applyFont="1" applyBorder="1" applyAlignment="1">
      <alignment horizontal="center"/>
    </xf>
    <xf numFmtId="2" fontId="9" fillId="0" borderId="3" xfId="0" applyNumberFormat="1" applyFont="1" applyBorder="1" applyAlignment="1">
      <alignment horizontal="center"/>
    </xf>
    <xf numFmtId="0" fontId="9" fillId="0" borderId="3" xfId="0" applyFont="1" applyBorder="1" applyAlignment="1">
      <alignment horizontal="center" vertical="center"/>
    </xf>
    <xf numFmtId="14" fontId="9" fillId="0" borderId="3" xfId="0" applyNumberFormat="1" applyFont="1" applyBorder="1" applyAlignment="1">
      <alignment horizontal="center" vertical="top"/>
    </xf>
    <xf numFmtId="0" fontId="9" fillId="0" borderId="3" xfId="0" applyFont="1" applyBorder="1" applyAlignment="1">
      <alignment horizontal="center" vertical="top"/>
    </xf>
    <xf numFmtId="0" fontId="3" fillId="0" borderId="14" xfId="0" applyFont="1" applyBorder="1" applyAlignment="1">
      <alignment vertical="top"/>
    </xf>
    <xf numFmtId="0" fontId="76" fillId="0" borderId="16" xfId="0" applyFont="1" applyBorder="1" applyAlignment="1">
      <alignment vertical="top" wrapText="1"/>
    </xf>
    <xf numFmtId="0" fontId="109" fillId="0" borderId="16" xfId="0" applyFont="1" applyBorder="1" applyAlignment="1">
      <alignment vertical="top" wrapText="1"/>
    </xf>
    <xf numFmtId="0" fontId="6" fillId="0" borderId="64" xfId="0" applyFont="1" applyBorder="1" applyAlignment="1">
      <alignment horizontal="left" vertical="top"/>
    </xf>
    <xf numFmtId="0" fontId="3" fillId="0" borderId="13" xfId="0" applyFont="1" applyBorder="1" applyAlignment="1">
      <alignment horizontal="left" vertical="top" wrapText="1"/>
    </xf>
    <xf numFmtId="0" fontId="91" fillId="0" borderId="3" xfId="0" applyFont="1" applyBorder="1" applyAlignment="1">
      <alignment horizontal="center" vertical="center" wrapText="1"/>
    </xf>
    <xf numFmtId="0" fontId="21" fillId="0" borderId="36" xfId="0" applyFont="1" applyBorder="1"/>
    <xf numFmtId="0" fontId="43" fillId="0" borderId="40" xfId="0" applyFont="1" applyBorder="1" applyAlignment="1">
      <alignment horizontal="center" vertical="top" wrapText="1"/>
    </xf>
    <xf numFmtId="0" fontId="23" fillId="0" borderId="91" xfId="0" applyFont="1" applyBorder="1" applyAlignment="1">
      <alignment horizontal="center" vertical="center" wrapText="1"/>
    </xf>
    <xf numFmtId="0" fontId="9" fillId="0" borderId="38" xfId="0" applyFont="1" applyBorder="1" applyAlignment="1">
      <alignment horizontal="left" vertical="top" wrapText="1"/>
    </xf>
    <xf numFmtId="0" fontId="9" fillId="0" borderId="53" xfId="0" applyFont="1" applyBorder="1" applyAlignment="1">
      <alignment vertical="top"/>
    </xf>
    <xf numFmtId="0" fontId="3" fillId="0" borderId="34" xfId="0" applyFont="1" applyBorder="1" applyAlignment="1">
      <alignment horizontal="left" vertical="top"/>
    </xf>
    <xf numFmtId="0" fontId="10" fillId="0" borderId="78" xfId="0" applyFont="1" applyBorder="1" applyAlignment="1">
      <alignment horizontal="left" vertical="center" wrapText="1"/>
    </xf>
    <xf numFmtId="0" fontId="23" fillId="16" borderId="61" xfId="0" applyFont="1" applyFill="1" applyBorder="1" applyAlignment="1" applyProtection="1">
      <alignment horizontal="center" vertical="center"/>
      <protection locked="0"/>
    </xf>
    <xf numFmtId="0" fontId="27" fillId="0" borderId="76" xfId="0" applyFont="1" applyBorder="1" applyAlignment="1">
      <alignment horizontal="left" vertical="center" wrapText="1"/>
    </xf>
    <xf numFmtId="0" fontId="123" fillId="35" borderId="61" xfId="0" applyFont="1" applyFill="1" applyBorder="1" applyAlignment="1">
      <alignment horizontal="center" vertical="center"/>
    </xf>
    <xf numFmtId="0" fontId="19" fillId="0" borderId="0" xfId="0" applyFont="1" applyAlignment="1">
      <alignment vertical="center" wrapText="1"/>
    </xf>
    <xf numFmtId="0" fontId="4" fillId="0" borderId="0" xfId="0" applyFont="1" applyAlignment="1" applyProtection="1">
      <alignment horizontal="left" vertical="top" wrapText="1"/>
      <protection locked="0"/>
    </xf>
    <xf numFmtId="0" fontId="9" fillId="0" borderId="34" xfId="0" applyFont="1" applyBorder="1" applyAlignment="1">
      <alignment horizontal="left" vertical="top"/>
    </xf>
    <xf numFmtId="0" fontId="95" fillId="10" borderId="19" xfId="0" applyFont="1" applyFill="1" applyBorder="1" applyAlignment="1">
      <alignment horizontal="center" vertical="center"/>
    </xf>
    <xf numFmtId="0" fontId="6" fillId="30" borderId="20" xfId="0" applyFont="1" applyFill="1" applyBorder="1" applyAlignment="1">
      <alignment horizontal="center" vertical="center"/>
    </xf>
    <xf numFmtId="0" fontId="95" fillId="10" borderId="20" xfId="0" applyFont="1" applyFill="1" applyBorder="1" applyAlignment="1">
      <alignment horizontal="center" vertical="center"/>
    </xf>
    <xf numFmtId="0" fontId="9" fillId="0" borderId="43" xfId="0" applyFont="1" applyBorder="1" applyAlignment="1">
      <alignment vertical="top"/>
    </xf>
    <xf numFmtId="0" fontId="95" fillId="10" borderId="98" xfId="0" applyFont="1" applyFill="1" applyBorder="1" applyAlignment="1">
      <alignment horizontal="center" vertical="center"/>
    </xf>
    <xf numFmtId="0" fontId="6" fillId="30" borderId="99" xfId="0" applyFont="1" applyFill="1" applyBorder="1" applyAlignment="1">
      <alignment horizontal="center" vertical="center"/>
    </xf>
    <xf numFmtId="0" fontId="95" fillId="10" borderId="99" xfId="0" applyFont="1" applyFill="1" applyBorder="1" applyAlignment="1">
      <alignment horizontal="center" vertical="center"/>
    </xf>
    <xf numFmtId="0" fontId="4" fillId="0" borderId="99" xfId="0" applyFont="1" applyBorder="1" applyAlignment="1">
      <alignment horizontal="left" vertical="top" wrapText="1"/>
    </xf>
    <xf numFmtId="0" fontId="3" fillId="0" borderId="99" xfId="0" applyFont="1" applyBorder="1" applyAlignment="1">
      <alignment vertical="top" wrapText="1"/>
    </xf>
    <xf numFmtId="0" fontId="4" fillId="4" borderId="100" xfId="0" applyFont="1" applyFill="1" applyBorder="1" applyAlignment="1">
      <alignment horizontal="left" vertical="top" wrapText="1"/>
    </xf>
    <xf numFmtId="0" fontId="95" fillId="10" borderId="23" xfId="0" applyFont="1" applyFill="1" applyBorder="1" applyAlignment="1">
      <alignment horizontal="center" vertical="center"/>
    </xf>
    <xf numFmtId="0" fontId="4" fillId="4" borderId="18" xfId="0" applyFont="1" applyFill="1" applyBorder="1" applyAlignment="1">
      <alignment horizontal="left" vertical="top" wrapText="1"/>
    </xf>
    <xf numFmtId="0" fontId="95" fillId="10" borderId="101" xfId="0" applyFont="1" applyFill="1" applyBorder="1" applyAlignment="1">
      <alignment horizontal="center" vertical="center"/>
    </xf>
    <xf numFmtId="0" fontId="6" fillId="30" borderId="102" xfId="0" applyFont="1" applyFill="1" applyBorder="1" applyAlignment="1">
      <alignment horizontal="center" vertical="center"/>
    </xf>
    <xf numFmtId="0" fontId="95" fillId="10" borderId="102" xfId="0" applyFont="1" applyFill="1" applyBorder="1" applyAlignment="1">
      <alignment horizontal="center" vertical="center"/>
    </xf>
    <xf numFmtId="0" fontId="4" fillId="0" borderId="102" xfId="0" applyFont="1" applyBorder="1" applyAlignment="1">
      <alignment horizontal="left" vertical="top" wrapText="1"/>
    </xf>
    <xf numFmtId="0" fontId="3" fillId="0" borderId="102" xfId="0" applyFont="1" applyBorder="1" applyAlignment="1">
      <alignment vertical="top" wrapText="1"/>
    </xf>
    <xf numFmtId="0" fontId="4" fillId="4" borderId="103" xfId="0" applyFont="1" applyFill="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vertical="top"/>
    </xf>
    <xf numFmtId="0" fontId="95" fillId="0" borderId="106" xfId="0" applyFont="1" applyBorder="1" applyAlignment="1">
      <alignment horizontal="center" vertical="center"/>
    </xf>
    <xf numFmtId="0" fontId="6" fillId="0" borderId="104" xfId="0" applyFont="1" applyBorder="1" applyAlignment="1">
      <alignment horizontal="center" vertical="center"/>
    </xf>
    <xf numFmtId="0" fontId="95" fillId="0" borderId="104" xfId="0" applyFont="1" applyBorder="1" applyAlignment="1">
      <alignment horizontal="center" vertical="center"/>
    </xf>
    <xf numFmtId="0" fontId="95" fillId="0" borderId="107" xfId="0" applyFont="1" applyBorder="1" applyAlignment="1">
      <alignment horizontal="center" vertical="center"/>
    </xf>
    <xf numFmtId="0" fontId="6" fillId="0" borderId="108" xfId="0" applyFont="1" applyBorder="1" applyAlignment="1">
      <alignment horizontal="center" vertical="center"/>
    </xf>
    <xf numFmtId="0" fontId="95" fillId="0" borderId="108" xfId="0" applyFont="1" applyBorder="1" applyAlignment="1">
      <alignment horizontal="center" vertical="center"/>
    </xf>
    <xf numFmtId="0" fontId="95" fillId="10" borderId="50" xfId="0" applyFont="1" applyFill="1" applyBorder="1" applyAlignment="1">
      <alignment horizontal="center" vertical="center"/>
    </xf>
    <xf numFmtId="0" fontId="6" fillId="30" borderId="51" xfId="0" applyFont="1" applyFill="1" applyBorder="1" applyAlignment="1">
      <alignment horizontal="center" vertical="center"/>
    </xf>
    <xf numFmtId="0" fontId="95" fillId="10" borderId="51" xfId="0" applyFont="1" applyFill="1" applyBorder="1" applyAlignment="1">
      <alignment horizontal="center" vertical="center"/>
    </xf>
    <xf numFmtId="0" fontId="4" fillId="0" borderId="51" xfId="0" applyFont="1" applyBorder="1" applyAlignment="1">
      <alignment horizontal="left" vertical="top" wrapText="1"/>
    </xf>
    <xf numFmtId="0" fontId="3" fillId="0" borderId="52" xfId="0" applyFont="1" applyBorder="1" applyAlignment="1">
      <alignment horizontal="left" vertical="top" wrapText="1"/>
    </xf>
    <xf numFmtId="0" fontId="9" fillId="4" borderId="9" xfId="0" applyFont="1" applyFill="1" applyBorder="1" applyAlignment="1">
      <alignment horizontal="left" vertical="top" wrapText="1"/>
    </xf>
    <xf numFmtId="0" fontId="6" fillId="0" borderId="3" xfId="0" applyFont="1" applyBorder="1" applyAlignment="1">
      <alignment horizontal="center" vertical="center" wrapText="1"/>
    </xf>
    <xf numFmtId="0" fontId="23" fillId="28" borderId="44" xfId="0" applyFont="1" applyFill="1" applyBorder="1" applyAlignment="1">
      <alignment horizontal="center" vertical="top" wrapText="1"/>
    </xf>
    <xf numFmtId="0" fontId="23" fillId="28" borderId="111" xfId="0" applyFont="1" applyFill="1" applyBorder="1" applyAlignment="1">
      <alignment horizontal="center" vertical="top" wrapText="1"/>
    </xf>
    <xf numFmtId="10" fontId="23" fillId="0" borderId="112" xfId="0" applyNumberFormat="1" applyFont="1" applyBorder="1" applyAlignment="1">
      <alignment horizontal="center" vertical="center"/>
    </xf>
    <xf numFmtId="10" fontId="23" fillId="0" borderId="113" xfId="0" applyNumberFormat="1" applyFont="1" applyBorder="1" applyAlignment="1">
      <alignment horizontal="center" vertical="center"/>
    </xf>
    <xf numFmtId="10" fontId="23" fillId="0" borderId="114" xfId="0" applyNumberFormat="1" applyFont="1" applyBorder="1" applyAlignment="1">
      <alignment horizontal="center" vertical="center"/>
    </xf>
    <xf numFmtId="10" fontId="21" fillId="0" borderId="110" xfId="0" applyNumberFormat="1" applyFont="1" applyBorder="1" applyAlignment="1">
      <alignment horizontal="center" vertical="center"/>
    </xf>
    <xf numFmtId="0" fontId="20" fillId="0" borderId="0" xfId="0" applyFont="1" applyAlignment="1">
      <alignment wrapText="1"/>
    </xf>
    <xf numFmtId="0" fontId="6" fillId="6" borderId="16" xfId="0" applyFont="1" applyFill="1" applyBorder="1" applyAlignment="1">
      <alignment horizontal="center" wrapText="1"/>
    </xf>
    <xf numFmtId="0" fontId="6" fillId="0" borderId="3" xfId="0" applyFont="1" applyBorder="1" applyAlignment="1">
      <alignment horizontal="center" wrapText="1"/>
    </xf>
    <xf numFmtId="0" fontId="6" fillId="0" borderId="0" xfId="0" applyFont="1" applyAlignment="1">
      <alignment horizontal="center"/>
    </xf>
    <xf numFmtId="0" fontId="6" fillId="0" borderId="49" xfId="0" applyFont="1" applyBorder="1"/>
    <xf numFmtId="0" fontId="6" fillId="0" borderId="59" xfId="0" applyFont="1" applyBorder="1" applyAlignment="1">
      <alignment horizontal="center"/>
    </xf>
    <xf numFmtId="0" fontId="6" fillId="0" borderId="2" xfId="0" applyFont="1" applyBorder="1" applyAlignment="1">
      <alignment horizontal="center" wrapText="1"/>
    </xf>
    <xf numFmtId="0" fontId="6" fillId="18" borderId="3" xfId="0" applyFont="1" applyFill="1" applyBorder="1" applyAlignment="1">
      <alignment horizontal="center" vertical="center" wrapText="1"/>
    </xf>
    <xf numFmtId="0" fontId="6" fillId="0" borderId="22" xfId="0" applyFont="1" applyBorder="1"/>
    <xf numFmtId="0" fontId="6" fillId="18" borderId="16" xfId="0" applyFont="1" applyFill="1" applyBorder="1" applyAlignment="1">
      <alignment horizontal="center" vertical="center" wrapText="1"/>
    </xf>
    <xf numFmtId="0" fontId="6" fillId="0" borderId="0" xfId="0" applyFont="1" applyAlignment="1">
      <alignment vertical="center"/>
    </xf>
    <xf numFmtId="0" fontId="6" fillId="0" borderId="49" xfId="0" applyFont="1" applyBorder="1" applyAlignment="1">
      <alignment horizontal="center"/>
    </xf>
    <xf numFmtId="0" fontId="6" fillId="0" borderId="59" xfId="0" applyFont="1" applyBorder="1"/>
    <xf numFmtId="0" fontId="6" fillId="0" borderId="49" xfId="0" applyFont="1" applyBorder="1" applyAlignment="1">
      <alignment horizontal="center" vertical="center"/>
    </xf>
    <xf numFmtId="0" fontId="6" fillId="0" borderId="22" xfId="0" applyFont="1" applyBorder="1" applyAlignment="1">
      <alignment vertical="center"/>
    </xf>
    <xf numFmtId="0" fontId="126" fillId="0" borderId="3" xfId="0" applyFont="1" applyBorder="1" applyAlignment="1">
      <alignment horizontal="center" vertical="center" wrapText="1"/>
    </xf>
    <xf numFmtId="0" fontId="6" fillId="0" borderId="20" xfId="0" applyFont="1" applyBorder="1" applyAlignment="1">
      <alignment horizontal="center" wrapText="1"/>
    </xf>
    <xf numFmtId="0" fontId="6" fillId="0" borderId="22" xfId="0" applyFont="1" applyBorder="1" applyAlignment="1">
      <alignment horizontal="center"/>
    </xf>
    <xf numFmtId="0" fontId="6" fillId="6" borderId="16" xfId="0" applyFont="1" applyFill="1" applyBorder="1" applyAlignment="1">
      <alignment horizontal="center" vertical="center"/>
    </xf>
    <xf numFmtId="0" fontId="126" fillId="0" borderId="3" xfId="0" applyFont="1" applyBorder="1" applyAlignment="1">
      <alignment vertical="center" wrapText="1"/>
    </xf>
    <xf numFmtId="0" fontId="28" fillId="0" borderId="0" xfId="0" applyFont="1" applyAlignment="1">
      <alignment vertical="center"/>
    </xf>
    <xf numFmtId="0" fontId="126" fillId="0" borderId="6" xfId="0" applyFont="1" applyBorder="1" applyAlignment="1">
      <alignment vertical="center" wrapText="1"/>
    </xf>
    <xf numFmtId="0" fontId="23" fillId="0" borderId="0" xfId="0" applyFont="1" applyAlignment="1">
      <alignment horizontal="left" vertical="center" wrapText="1"/>
    </xf>
    <xf numFmtId="0" fontId="61" fillId="0" borderId="0" xfId="0" applyFont="1" applyAlignment="1">
      <alignment wrapText="1"/>
    </xf>
    <xf numFmtId="0" fontId="9" fillId="0" borderId="33"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3" fillId="0" borderId="2" xfId="0" applyFont="1" applyBorder="1" applyAlignment="1">
      <alignment horizontal="center" vertical="center" wrapText="1"/>
    </xf>
    <xf numFmtId="0" fontId="3" fillId="0" borderId="3" xfId="0" applyFont="1" applyBorder="1" applyAlignment="1">
      <alignment horizontal="center" wrapText="1"/>
    </xf>
    <xf numFmtId="0" fontId="15" fillId="0" borderId="0" xfId="1" applyAlignment="1">
      <alignment horizontal="left" vertical="center" wrapText="1"/>
      <protection locked="0"/>
    </xf>
    <xf numFmtId="0" fontId="15" fillId="0" borderId="0" xfId="1" applyAlignment="1">
      <alignment vertical="center" wrapText="1"/>
      <protection locked="0"/>
    </xf>
    <xf numFmtId="0" fontId="43" fillId="0" borderId="3" xfId="0" quotePrefix="1" applyFont="1" applyBorder="1" applyAlignment="1">
      <alignment vertical="center" wrapText="1"/>
    </xf>
    <xf numFmtId="0" fontId="23" fillId="0" borderId="3" xfId="0" quotePrefix="1" applyFont="1" applyBorder="1" applyAlignment="1">
      <alignment horizontal="left" vertical="center" wrapText="1"/>
    </xf>
    <xf numFmtId="0" fontId="1" fillId="40" borderId="2" xfId="0" applyFont="1" applyFill="1" applyBorder="1" applyAlignment="1">
      <alignment vertical="center"/>
    </xf>
    <xf numFmtId="0" fontId="1" fillId="40" borderId="3" xfId="0" applyFont="1" applyFill="1" applyBorder="1" applyAlignment="1">
      <alignment vertical="center"/>
    </xf>
    <xf numFmtId="0" fontId="23" fillId="0" borderId="3" xfId="0" applyFont="1" applyBorder="1" applyAlignment="1">
      <alignment vertical="center" wrapText="1"/>
    </xf>
    <xf numFmtId="0" fontId="20" fillId="24" borderId="61" xfId="0" applyFont="1" applyFill="1" applyBorder="1" applyAlignment="1">
      <alignment horizontal="center" vertical="center" wrapText="1"/>
    </xf>
    <xf numFmtId="0" fontId="43" fillId="0" borderId="34" xfId="0" applyFont="1" applyBorder="1" applyAlignment="1">
      <alignment vertical="center"/>
    </xf>
    <xf numFmtId="0" fontId="43" fillId="0" borderId="3" xfId="0" applyFont="1" applyBorder="1" applyAlignment="1">
      <alignment vertical="center"/>
    </xf>
    <xf numFmtId="0" fontId="43" fillId="0" borderId="3" xfId="0" applyFont="1" applyBorder="1" applyAlignment="1">
      <alignment vertical="center" wrapText="1"/>
    </xf>
    <xf numFmtId="0" fontId="43" fillId="40" borderId="2" xfId="0" applyFont="1" applyFill="1" applyBorder="1" applyAlignment="1">
      <alignment vertical="center"/>
    </xf>
    <xf numFmtId="0" fontId="20" fillId="24" borderId="29" xfId="0" applyFont="1" applyFill="1" applyBorder="1" applyAlignment="1">
      <alignment horizontal="center" vertical="center" wrapText="1"/>
    </xf>
    <xf numFmtId="0" fontId="23" fillId="0" borderId="34" xfId="0" quotePrefix="1" applyFont="1" applyBorder="1" applyAlignment="1">
      <alignment vertical="center"/>
    </xf>
    <xf numFmtId="0" fontId="23" fillId="0" borderId="3" xfId="0" quotePrefix="1" applyFont="1" applyBorder="1" applyAlignment="1">
      <alignment vertical="center"/>
    </xf>
    <xf numFmtId="0" fontId="23" fillId="0" borderId="3" xfId="0" quotePrefix="1" applyFont="1" applyBorder="1" applyAlignment="1">
      <alignment horizontal="left" vertical="center"/>
    </xf>
    <xf numFmtId="0" fontId="43" fillId="0" borderId="0" xfId="0" applyFont="1"/>
    <xf numFmtId="0" fontId="43" fillId="40" borderId="3" xfId="0" applyFont="1" applyFill="1" applyBorder="1" applyAlignment="1">
      <alignment vertical="center"/>
    </xf>
    <xf numFmtId="0" fontId="23" fillId="0" borderId="2" xfId="0" quotePrefix="1" applyFont="1" applyBorder="1" applyAlignment="1">
      <alignment vertical="center" wrapText="1"/>
    </xf>
    <xf numFmtId="0" fontId="43" fillId="40" borderId="21" xfId="0" applyFont="1" applyFill="1" applyBorder="1" applyAlignment="1">
      <alignment vertical="center"/>
    </xf>
    <xf numFmtId="0" fontId="23" fillId="0" borderId="3" xfId="0" quotePrefix="1" applyFont="1" applyBorder="1" applyAlignment="1">
      <alignment vertical="center" wrapText="1"/>
    </xf>
    <xf numFmtId="16" fontId="3" fillId="0" borderId="41" xfId="0" quotePrefix="1" applyNumberFormat="1" applyFont="1" applyBorder="1" applyAlignment="1">
      <alignment vertical="top"/>
    </xf>
    <xf numFmtId="0" fontId="9" fillId="4" borderId="41" xfId="0" applyFont="1" applyFill="1" applyBorder="1" applyAlignment="1">
      <alignment horizontal="left" vertical="top" wrapText="1"/>
    </xf>
    <xf numFmtId="0" fontId="3" fillId="0" borderId="20" xfId="0" quotePrefix="1" applyFont="1" applyBorder="1" applyAlignment="1">
      <alignment vertical="top"/>
    </xf>
    <xf numFmtId="0" fontId="14" fillId="0" borderId="0" xfId="0" applyFont="1" applyAlignment="1">
      <alignment horizontal="left" vertical="top" wrapText="1"/>
    </xf>
    <xf numFmtId="0" fontId="19" fillId="18" borderId="59" xfId="0" applyFont="1" applyFill="1" applyBorder="1" applyAlignment="1">
      <alignment horizontal="center" vertical="center" wrapText="1"/>
    </xf>
    <xf numFmtId="0" fontId="5" fillId="15" borderId="0" xfId="0" applyFont="1" applyFill="1" applyAlignment="1">
      <alignment horizontal="center" vertical="center"/>
    </xf>
    <xf numFmtId="0" fontId="8" fillId="15" borderId="20" xfId="0" applyFont="1" applyFill="1" applyBorder="1" applyAlignment="1">
      <alignment horizontal="left" vertical="center"/>
    </xf>
    <xf numFmtId="0" fontId="8" fillId="15" borderId="22" xfId="0" applyFont="1" applyFill="1" applyBorder="1" applyAlignment="1">
      <alignment horizontal="left" vertical="center"/>
    </xf>
    <xf numFmtId="0" fontId="10" fillId="15" borderId="22" xfId="0" applyFont="1" applyFill="1" applyBorder="1" applyAlignment="1">
      <alignment horizontal="center" vertical="center" wrapText="1"/>
    </xf>
    <xf numFmtId="0" fontId="10" fillId="15" borderId="49" xfId="0" applyFont="1" applyFill="1" applyBorder="1" applyAlignment="1">
      <alignment vertical="top" wrapText="1"/>
    </xf>
    <xf numFmtId="0" fontId="8" fillId="15" borderId="11" xfId="0" applyFont="1" applyFill="1" applyBorder="1" applyAlignment="1">
      <alignment horizontal="left" vertical="center"/>
    </xf>
    <xf numFmtId="0" fontId="10" fillId="15" borderId="3"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10" fillId="15" borderId="55" xfId="0" applyFont="1" applyFill="1" applyBorder="1" applyAlignment="1">
      <alignment horizontal="center" vertical="center" wrapText="1"/>
    </xf>
    <xf numFmtId="0" fontId="5" fillId="15" borderId="0" xfId="0" applyFont="1" applyFill="1" applyAlignment="1">
      <alignment horizontal="center" vertical="top"/>
    </xf>
    <xf numFmtId="0" fontId="49" fillId="0" borderId="39" xfId="0" applyFont="1" applyBorder="1" applyAlignment="1">
      <alignment horizontal="left" vertical="top" wrapText="1"/>
    </xf>
    <xf numFmtId="0" fontId="34" fillId="17" borderId="0" xfId="0" applyFont="1" applyFill="1" applyAlignment="1">
      <alignment vertical="top"/>
    </xf>
    <xf numFmtId="0" fontId="29" fillId="17" borderId="49" xfId="0" applyFont="1" applyFill="1" applyBorder="1"/>
    <xf numFmtId="0" fontId="28" fillId="17" borderId="49" xfId="0" applyFont="1" applyFill="1" applyBorder="1" applyAlignment="1">
      <alignment horizontal="left" vertical="top"/>
    </xf>
    <xf numFmtId="0" fontId="10" fillId="17" borderId="49" xfId="0" applyFont="1" applyFill="1" applyBorder="1" applyAlignment="1">
      <alignment vertical="top" wrapText="1"/>
    </xf>
    <xf numFmtId="0" fontId="28" fillId="17" borderId="20" xfId="0" applyFont="1" applyFill="1" applyBorder="1"/>
    <xf numFmtId="0" fontId="3" fillId="17" borderId="20" xfId="0" applyFont="1" applyFill="1" applyBorder="1"/>
    <xf numFmtId="0" fontId="28" fillId="17" borderId="97" xfId="0" applyFont="1" applyFill="1" applyBorder="1" applyAlignment="1">
      <alignment wrapText="1"/>
    </xf>
    <xf numFmtId="0" fontId="28" fillId="17" borderId="55" xfId="0" applyFont="1" applyFill="1" applyBorder="1"/>
    <xf numFmtId="0" fontId="0" fillId="0" borderId="0" xfId="0" applyAlignment="1">
      <alignment wrapText="1"/>
    </xf>
    <xf numFmtId="0" fontId="3" fillId="0" borderId="0" xfId="0" applyFont="1" applyAlignment="1">
      <alignment wrapText="1"/>
    </xf>
    <xf numFmtId="0" fontId="132" fillId="0" borderId="3" xfId="0" applyFont="1" applyBorder="1" applyAlignment="1">
      <alignment horizontal="center" vertical="center" wrapText="1"/>
    </xf>
    <xf numFmtId="0" fontId="133" fillId="0" borderId="3" xfId="0" applyFont="1" applyBorder="1" applyAlignment="1">
      <alignment horizontal="center" vertical="center" wrapText="1"/>
    </xf>
    <xf numFmtId="0" fontId="73" fillId="0" borderId="0" xfId="0" applyFont="1" applyAlignment="1">
      <alignment wrapText="1"/>
    </xf>
    <xf numFmtId="0" fontId="1" fillId="0" borderId="0" xfId="0" applyFont="1" applyProtection="1">
      <protection locked="0"/>
    </xf>
    <xf numFmtId="0" fontId="134" fillId="0" borderId="0" xfId="0" applyFont="1"/>
    <xf numFmtId="0" fontId="1" fillId="0" borderId="36" xfId="0" applyFont="1" applyBorder="1"/>
    <xf numFmtId="0" fontId="1" fillId="0" borderId="44" xfId="0" applyFont="1" applyBorder="1"/>
    <xf numFmtId="0" fontId="28" fillId="0" borderId="36" xfId="0" applyFont="1" applyBorder="1"/>
    <xf numFmtId="0" fontId="1" fillId="0" borderId="0" xfId="0" applyFont="1" applyAlignment="1">
      <alignment horizontal="center" vertical="center" wrapText="1"/>
    </xf>
    <xf numFmtId="0" fontId="28" fillId="0" borderId="44" xfId="0" applyFont="1" applyBorder="1"/>
    <xf numFmtId="0" fontId="6" fillId="0" borderId="0" xfId="0" applyFont="1" applyAlignment="1">
      <alignment horizontal="center" vertical="center"/>
    </xf>
    <xf numFmtId="0" fontId="1" fillId="0" borderId="0" xfId="0" applyFont="1" applyAlignment="1">
      <alignment horizontal="left"/>
    </xf>
    <xf numFmtId="0" fontId="137" fillId="0" borderId="3" xfId="0" applyFont="1" applyBorder="1" applyAlignment="1">
      <alignment horizontal="center" vertical="center"/>
    </xf>
    <xf numFmtId="0" fontId="26" fillId="24" borderId="50" xfId="0" applyFont="1" applyFill="1" applyBorder="1" applyAlignment="1">
      <alignment vertical="center" wrapText="1"/>
    </xf>
    <xf numFmtId="0" fontId="26" fillId="24" borderId="27" xfId="0" applyFont="1" applyFill="1" applyBorder="1" applyAlignment="1">
      <alignment vertical="center" wrapText="1"/>
    </xf>
    <xf numFmtId="0" fontId="28" fillId="0" borderId="0" xfId="0" applyFont="1" applyAlignment="1">
      <alignment vertical="top" wrapText="1"/>
    </xf>
    <xf numFmtId="0" fontId="1" fillId="0" borderId="7" xfId="0" applyFont="1" applyBorder="1"/>
    <xf numFmtId="0" fontId="1" fillId="0" borderId="57" xfId="0" applyFont="1" applyBorder="1"/>
    <xf numFmtId="0" fontId="1" fillId="0" borderId="60" xfId="0" applyFont="1" applyBorder="1"/>
    <xf numFmtId="0" fontId="3" fillId="0" borderId="52" xfId="0" applyFont="1" applyBorder="1" applyAlignment="1">
      <alignment vertical="top" wrapText="1"/>
    </xf>
    <xf numFmtId="0" fontId="0" fillId="0" borderId="36" xfId="0" applyBorder="1"/>
    <xf numFmtId="0" fontId="0" fillId="0" borderId="44" xfId="0" applyBorder="1"/>
    <xf numFmtId="0" fontId="0" fillId="0" borderId="72" xfId="0" applyBorder="1"/>
    <xf numFmtId="0" fontId="0" fillId="0" borderId="65" xfId="0" applyBorder="1"/>
    <xf numFmtId="0" fontId="0" fillId="0" borderId="73" xfId="0" applyBorder="1"/>
    <xf numFmtId="0" fontId="9" fillId="0" borderId="8" xfId="0" applyFont="1" applyBorder="1" applyAlignment="1">
      <alignment horizontal="left" vertical="top" wrapText="1"/>
    </xf>
    <xf numFmtId="0" fontId="9" fillId="0" borderId="50" xfId="0" applyFont="1" applyBorder="1" applyAlignment="1">
      <alignment horizontal="left" vertical="top" wrapText="1"/>
    </xf>
    <xf numFmtId="0" fontId="29" fillId="22" borderId="0" xfId="0" applyFont="1" applyFill="1" applyAlignment="1">
      <alignment vertical="center"/>
    </xf>
    <xf numFmtId="0" fontId="34" fillId="20" borderId="0" xfId="0" applyFont="1" applyFill="1" applyAlignment="1">
      <alignment vertical="top"/>
    </xf>
    <xf numFmtId="0" fontId="6" fillId="0" borderId="3"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29" fillId="17" borderId="22" xfId="0" applyFont="1" applyFill="1" applyBorder="1" applyAlignment="1">
      <alignment vertical="center"/>
    </xf>
    <xf numFmtId="0" fontId="23" fillId="0" borderId="16" xfId="2" applyFont="1" applyBorder="1" applyAlignment="1">
      <alignment horizontal="left" vertical="center" wrapText="1"/>
    </xf>
    <xf numFmtId="0" fontId="43" fillId="16" borderId="53" xfId="0" applyFont="1" applyFill="1" applyBorder="1" applyAlignment="1">
      <alignment horizontal="center" vertical="center"/>
    </xf>
    <xf numFmtId="0" fontId="0" fillId="0" borderId="0" xfId="0" applyAlignment="1">
      <alignment horizontal="left" vertical="center" wrapText="1"/>
    </xf>
    <xf numFmtId="0" fontId="18" fillId="0" borderId="27" xfId="0" applyFont="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23" fillId="0" borderId="0" xfId="0" applyFont="1" applyAlignment="1">
      <alignment vertical="top" wrapText="1"/>
    </xf>
    <xf numFmtId="0" fontId="0" fillId="0" borderId="0" xfId="0" applyAlignment="1">
      <alignment vertical="top" wrapText="1"/>
    </xf>
    <xf numFmtId="0" fontId="35" fillId="0" borderId="61"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xf>
    <xf numFmtId="10" fontId="1"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8" fillId="0" borderId="0" xfId="0" applyFont="1" applyAlignment="1">
      <alignment horizontal="center" vertical="center" wrapText="1"/>
    </xf>
    <xf numFmtId="0" fontId="18" fillId="0" borderId="7" xfId="0" applyFont="1" applyBorder="1" applyAlignment="1">
      <alignment horizontal="center" vertical="center" wrapText="1"/>
    </xf>
    <xf numFmtId="0" fontId="29" fillId="0" borderId="22" xfId="0" applyFont="1" applyBorder="1"/>
    <xf numFmtId="0" fontId="29" fillId="0" borderId="49" xfId="0" applyFont="1" applyBorder="1"/>
    <xf numFmtId="1" fontId="1" fillId="0" borderId="16" xfId="0" applyNumberFormat="1" applyFont="1" applyBorder="1" applyAlignment="1">
      <alignment horizontal="center" vertical="center" wrapText="1"/>
    </xf>
    <xf numFmtId="1" fontId="1" fillId="0" borderId="3" xfId="0" applyNumberFormat="1" applyFont="1" applyBorder="1" applyAlignment="1">
      <alignment horizontal="center" vertical="center"/>
    </xf>
    <xf numFmtId="10" fontId="1" fillId="0" borderId="3" xfId="4" applyNumberFormat="1" applyFont="1" applyBorder="1" applyAlignment="1">
      <alignment horizontal="center" vertical="center"/>
    </xf>
    <xf numFmtId="0" fontId="29" fillId="17" borderId="19" xfId="0" applyFont="1" applyFill="1" applyBorder="1" applyAlignment="1">
      <alignment vertical="center"/>
    </xf>
    <xf numFmtId="0" fontId="20" fillId="20" borderId="22" xfId="0" applyFont="1" applyFill="1" applyBorder="1" applyAlignment="1">
      <alignment vertical="center"/>
    </xf>
    <xf numFmtId="0" fontId="9" fillId="20" borderId="49" xfId="0" applyFont="1" applyFill="1" applyBorder="1" applyAlignment="1">
      <alignment vertical="top" wrapText="1"/>
    </xf>
    <xf numFmtId="0" fontId="9" fillId="20" borderId="12" xfId="0" applyFont="1" applyFill="1" applyBorder="1" applyAlignment="1">
      <alignment vertical="top" wrapText="1"/>
    </xf>
    <xf numFmtId="0" fontId="20" fillId="20" borderId="2" xfId="0" applyFont="1" applyFill="1" applyBorder="1" applyAlignment="1">
      <alignment vertical="center"/>
    </xf>
    <xf numFmtId="0" fontId="9" fillId="20" borderId="3" xfId="0" applyFont="1" applyFill="1" applyBorder="1" applyAlignment="1">
      <alignment vertical="top" wrapText="1"/>
    </xf>
    <xf numFmtId="0" fontId="9" fillId="20" borderId="49" xfId="0" applyFont="1" applyFill="1" applyBorder="1" applyAlignment="1">
      <alignment horizontal="left" vertical="top" wrapText="1"/>
    </xf>
    <xf numFmtId="0" fontId="23" fillId="20" borderId="55" xfId="0" quotePrefix="1" applyFont="1" applyFill="1" applyBorder="1" applyAlignment="1">
      <alignment horizontal="center" vertical="center" wrapText="1"/>
    </xf>
    <xf numFmtId="0" fontId="29" fillId="22" borderId="11" xfId="0" applyFont="1" applyFill="1" applyBorder="1" applyAlignment="1">
      <alignment vertical="center"/>
    </xf>
    <xf numFmtId="0" fontId="18" fillId="14" borderId="37" xfId="0" applyFont="1" applyFill="1" applyBorder="1" applyAlignment="1">
      <alignment horizontal="center" vertical="center" wrapText="1"/>
    </xf>
    <xf numFmtId="0" fontId="1" fillId="0" borderId="2" xfId="0" quotePrefix="1" applyFont="1" applyBorder="1" applyAlignment="1">
      <alignment horizontal="center" vertical="center"/>
    </xf>
    <xf numFmtId="10" fontId="1" fillId="0" borderId="16" xfId="0" applyNumberFormat="1" applyFont="1" applyBorder="1" applyAlignment="1">
      <alignment horizontal="center" vertical="center" wrapText="1"/>
    </xf>
    <xf numFmtId="10" fontId="1" fillId="0" borderId="2" xfId="0" applyNumberFormat="1" applyFont="1" applyBorder="1" applyAlignment="1">
      <alignment horizontal="center" vertical="center" wrapText="1"/>
    </xf>
    <xf numFmtId="0" fontId="9" fillId="0" borderId="70" xfId="0" applyFont="1" applyBorder="1" applyAlignment="1">
      <alignment horizontal="left" vertical="top" wrapText="1"/>
    </xf>
    <xf numFmtId="0" fontId="137" fillId="0" borderId="0" xfId="0" applyFont="1" applyAlignment="1">
      <alignment horizontal="center" vertical="center"/>
    </xf>
    <xf numFmtId="0" fontId="29" fillId="0" borderId="16" xfId="0" applyFont="1" applyBorder="1"/>
    <xf numFmtId="0" fontId="29" fillId="0" borderId="37" xfId="0" applyFont="1" applyBorder="1"/>
    <xf numFmtId="0" fontId="29" fillId="0" borderId="2" xfId="0" applyFont="1" applyBorder="1"/>
    <xf numFmtId="0" fontId="0" fillId="24" borderId="3" xfId="0" applyFill="1" applyBorder="1"/>
    <xf numFmtId="0" fontId="1" fillId="0" borderId="3" xfId="0" quotePrefix="1" applyFont="1" applyBorder="1" applyAlignment="1">
      <alignment horizontal="center" vertical="center" wrapText="1"/>
    </xf>
    <xf numFmtId="0" fontId="43" fillId="0" borderId="9" xfId="0"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23" fillId="0" borderId="15" xfId="2" applyFont="1" applyBorder="1" applyAlignment="1">
      <alignment horizontal="left" vertical="center" wrapText="1"/>
    </xf>
    <xf numFmtId="0" fontId="43" fillId="16" borderId="31" xfId="0" applyFont="1" applyFill="1" applyBorder="1" applyAlignment="1">
      <alignment horizontal="center" vertical="center"/>
    </xf>
    <xf numFmtId="0" fontId="72" fillId="0" borderId="0" xfId="0" applyFont="1"/>
    <xf numFmtId="0" fontId="13" fillId="0" borderId="3" xfId="0" applyFont="1" applyBorder="1" applyAlignment="1">
      <alignment horizontal="center" vertical="center" wrapText="1"/>
    </xf>
    <xf numFmtId="0" fontId="43" fillId="0" borderId="3" xfId="0" quotePrefix="1" applyFont="1" applyBorder="1" applyAlignment="1">
      <alignment horizontal="center" vertical="center"/>
    </xf>
    <xf numFmtId="10" fontId="43" fillId="0" borderId="3" xfId="0" applyNumberFormat="1" applyFont="1" applyBorder="1" applyAlignment="1">
      <alignment horizontal="center" vertical="center" wrapText="1"/>
    </xf>
    <xf numFmtId="0" fontId="43" fillId="0" borderId="3" xfId="0" applyFont="1" applyBorder="1" applyAlignment="1">
      <alignment horizontal="center" vertical="center" wrapText="1"/>
    </xf>
    <xf numFmtId="0" fontId="43" fillId="0" borderId="3" xfId="0" applyFont="1" applyBorder="1" applyAlignment="1">
      <alignment horizontal="center"/>
    </xf>
    <xf numFmtId="0" fontId="43" fillId="0" borderId="34" xfId="0" applyFont="1" applyBorder="1" applyAlignment="1">
      <alignment horizontal="center"/>
    </xf>
    <xf numFmtId="10" fontId="43" fillId="0" borderId="16" xfId="0" applyNumberFormat="1" applyFont="1" applyBorder="1" applyAlignment="1">
      <alignment horizontal="center" vertical="center" wrapText="1"/>
    </xf>
    <xf numFmtId="10" fontId="43" fillId="0" borderId="2" xfId="0" applyNumberFormat="1" applyFont="1" applyBorder="1" applyAlignment="1">
      <alignment horizontal="center" vertical="center" wrapText="1"/>
    </xf>
    <xf numFmtId="1" fontId="141" fillId="41" borderId="16" xfId="4" applyNumberFormat="1" applyFont="1" applyFill="1" applyBorder="1" applyAlignment="1">
      <alignment horizontal="center" vertical="center" wrapText="1"/>
    </xf>
    <xf numFmtId="0" fontId="81" fillId="0" borderId="61" xfId="0" applyFont="1" applyBorder="1" applyAlignment="1">
      <alignment horizontal="center" vertical="center"/>
    </xf>
    <xf numFmtId="0" fontId="0" fillId="0" borderId="0" xfId="0" applyAlignment="1">
      <alignment horizontal="center" vertical="center" wrapText="1"/>
    </xf>
    <xf numFmtId="0" fontId="2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65" fillId="0" borderId="0" xfId="0" applyFont="1" applyAlignment="1">
      <alignment horizontal="left" vertical="center" wrapText="1"/>
    </xf>
    <xf numFmtId="10" fontId="1" fillId="0" borderId="16" xfId="4" quotePrefix="1" applyNumberFormat="1" applyFont="1" applyBorder="1" applyAlignment="1">
      <alignment horizontal="center" vertical="center"/>
    </xf>
    <xf numFmtId="0" fontId="17" fillId="0" borderId="74" xfId="0" applyFont="1" applyBorder="1" applyAlignment="1">
      <alignment horizontal="center" vertical="center"/>
    </xf>
    <xf numFmtId="0" fontId="1" fillId="24" borderId="16" xfId="0" quotePrefix="1" applyFont="1" applyFill="1" applyBorder="1" applyAlignment="1">
      <alignment horizontal="center" vertical="center"/>
    </xf>
    <xf numFmtId="0" fontId="1" fillId="0" borderId="16" xfId="0" quotePrefix="1" applyFont="1" applyBorder="1" applyAlignment="1">
      <alignment horizontal="center" vertical="center"/>
    </xf>
    <xf numFmtId="0" fontId="4" fillId="0" borderId="0" xfId="0" applyFont="1" applyAlignment="1">
      <alignment horizontal="center"/>
    </xf>
    <xf numFmtId="0" fontId="55" fillId="0" borderId="0" xfId="0" applyFont="1" applyAlignment="1">
      <alignment horizontal="center" vertical="top" wrapText="1"/>
    </xf>
    <xf numFmtId="0" fontId="15" fillId="0" borderId="0" xfId="1" applyAlignment="1" applyProtection="1">
      <alignment horizontal="center" vertical="center"/>
    </xf>
    <xf numFmtId="0" fontId="0" fillId="0" borderId="0" xfId="0" applyAlignment="1">
      <alignment horizontal="center"/>
    </xf>
    <xf numFmtId="0" fontId="54" fillId="0" borderId="0" xfId="0" applyFont="1" applyAlignment="1">
      <alignment horizontal="left" vertical="center" wrapText="1"/>
    </xf>
    <xf numFmtId="0" fontId="5" fillId="0" borderId="0" xfId="0" applyFont="1" applyAlignment="1">
      <alignment horizontal="left" vertical="center" wrapText="1"/>
    </xf>
    <xf numFmtId="0" fontId="29" fillId="0" borderId="49" xfId="0" applyFont="1" applyBorder="1" applyAlignment="1">
      <alignment vertical="center"/>
    </xf>
    <xf numFmtId="0" fontId="1" fillId="0" borderId="19" xfId="0" applyFont="1" applyBorder="1"/>
    <xf numFmtId="0" fontId="1" fillId="0" borderId="32" xfId="0" applyFont="1" applyBorder="1"/>
    <xf numFmtId="0" fontId="9" fillId="4" borderId="4" xfId="0" applyFont="1" applyFill="1" applyBorder="1" applyAlignment="1">
      <alignment vertical="top" wrapText="1"/>
    </xf>
    <xf numFmtId="0" fontId="9" fillId="4" borderId="32" xfId="0" applyFont="1" applyFill="1" applyBorder="1" applyAlignment="1">
      <alignment vertical="top" wrapText="1"/>
    </xf>
    <xf numFmtId="0" fontId="9" fillId="4" borderId="38" xfId="0" applyFont="1" applyFill="1" applyBorder="1" applyAlignment="1">
      <alignment vertical="top" wrapText="1"/>
    </xf>
    <xf numFmtId="0" fontId="3" fillId="8" borderId="25" xfId="0" applyFont="1" applyFill="1" applyBorder="1" applyAlignment="1">
      <alignment horizontal="left" vertical="top" wrapText="1"/>
    </xf>
    <xf numFmtId="0" fontId="3" fillId="8" borderId="26" xfId="0" applyFont="1" applyFill="1" applyBorder="1" applyAlignment="1">
      <alignment horizontal="left" vertical="top" wrapText="1"/>
    </xf>
    <xf numFmtId="0" fontId="26" fillId="0" borderId="0" xfId="0" applyFont="1" applyAlignment="1">
      <alignment horizontal="left" wrapText="1"/>
    </xf>
    <xf numFmtId="0" fontId="43" fillId="0" borderId="32" xfId="0" applyFont="1" applyBorder="1" applyAlignment="1">
      <alignment horizontal="center"/>
    </xf>
    <xf numFmtId="0" fontId="65" fillId="0" borderId="0" xfId="0" applyFont="1"/>
    <xf numFmtId="0" fontId="65" fillId="0" borderId="36" xfId="0" applyFont="1" applyBorder="1"/>
    <xf numFmtId="0" fontId="0" fillId="0" borderId="59" xfId="0" applyBorder="1" applyAlignment="1">
      <alignment horizontal="left"/>
    </xf>
    <xf numFmtId="0" fontId="0" fillId="0" borderId="0" xfId="0" applyAlignment="1">
      <alignment horizontal="left"/>
    </xf>
    <xf numFmtId="0" fontId="0" fillId="0" borderId="42" xfId="0" applyBorder="1" applyAlignment="1">
      <alignment horizontal="left"/>
    </xf>
    <xf numFmtId="0" fontId="130" fillId="14" borderId="59" xfId="0" applyFont="1" applyFill="1" applyBorder="1" applyAlignment="1">
      <alignment horizontal="center" vertical="center" wrapText="1"/>
    </xf>
    <xf numFmtId="0" fontId="9" fillId="7" borderId="51" xfId="0" applyFont="1" applyFill="1" applyBorder="1" applyAlignment="1">
      <alignment horizontal="left" vertical="top" wrapText="1"/>
    </xf>
    <xf numFmtId="0" fontId="3" fillId="7" borderId="51" xfId="0" applyFont="1" applyFill="1" applyBorder="1" applyAlignment="1">
      <alignment vertical="top" wrapText="1"/>
    </xf>
    <xf numFmtId="0" fontId="3" fillId="7" borderId="51" xfId="0" applyFont="1" applyFill="1" applyBorder="1" applyAlignment="1">
      <alignment horizontal="left" vertical="top" wrapText="1"/>
    </xf>
    <xf numFmtId="0" fontId="154" fillId="0" borderId="0" xfId="0" applyFont="1"/>
    <xf numFmtId="0" fontId="39" fillId="14" borderId="59" xfId="0" applyFont="1" applyFill="1" applyBorder="1" applyAlignment="1">
      <alignment horizontal="center" vertical="center" wrapText="1"/>
    </xf>
    <xf numFmtId="0" fontId="9" fillId="0" borderId="13" xfId="0" applyFont="1" applyBorder="1" applyAlignment="1">
      <alignment vertical="top" wrapText="1"/>
    </xf>
    <xf numFmtId="0" fontId="35" fillId="23" borderId="27" xfId="0" applyFont="1" applyFill="1" applyBorder="1" applyAlignment="1">
      <alignment vertical="center"/>
    </xf>
    <xf numFmtId="0" fontId="35" fillId="23" borderId="29" xfId="0" applyFont="1" applyFill="1" applyBorder="1" applyAlignment="1">
      <alignment vertical="center"/>
    </xf>
    <xf numFmtId="0" fontId="157" fillId="23" borderId="28" xfId="0" applyFont="1" applyFill="1" applyBorder="1" applyAlignment="1">
      <alignment horizontal="center" vertical="center"/>
    </xf>
    <xf numFmtId="0" fontId="35" fillId="23" borderId="27" xfId="0" applyFont="1" applyFill="1" applyBorder="1" applyAlignment="1">
      <alignment horizontal="right" vertical="center"/>
    </xf>
    <xf numFmtId="0" fontId="35" fillId="23" borderId="29" xfId="0" applyFont="1" applyFill="1" applyBorder="1" applyAlignment="1">
      <alignment horizontal="left" vertical="center"/>
    </xf>
    <xf numFmtId="0" fontId="9" fillId="0" borderId="1" xfId="0" applyFont="1" applyBorder="1" applyAlignment="1">
      <alignment horizontal="left" vertical="top" wrapText="1"/>
    </xf>
    <xf numFmtId="0" fontId="6" fillId="6" borderId="16" xfId="0" applyFont="1" applyFill="1" applyBorder="1" applyAlignment="1">
      <alignment horizontal="center" vertical="center" wrapText="1"/>
    </xf>
    <xf numFmtId="0" fontId="6" fillId="10" borderId="50" xfId="0" applyFont="1" applyFill="1" applyBorder="1" applyAlignment="1">
      <alignment horizontal="center" vertical="center"/>
    </xf>
    <xf numFmtId="0" fontId="17" fillId="0" borderId="0" xfId="0" applyFont="1" applyAlignment="1">
      <alignment vertical="top"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9" fillId="0" borderId="3" xfId="0" applyFont="1" applyBorder="1" applyAlignment="1">
      <alignment vertical="center" wrapText="1"/>
    </xf>
    <xf numFmtId="0" fontId="34" fillId="9" borderId="0" xfId="0" applyFont="1" applyFill="1" applyAlignment="1">
      <alignment vertical="top"/>
    </xf>
    <xf numFmtId="0" fontId="20" fillId="9" borderId="22" xfId="0" applyFont="1" applyFill="1" applyBorder="1" applyAlignment="1">
      <alignment vertical="center"/>
    </xf>
    <xf numFmtId="0" fontId="9" fillId="9" borderId="49" xfId="0" applyFont="1" applyFill="1" applyBorder="1" applyAlignment="1">
      <alignment vertical="top" wrapText="1"/>
    </xf>
    <xf numFmtId="0" fontId="9" fillId="9" borderId="12" xfId="0" applyFont="1" applyFill="1" applyBorder="1" applyAlignment="1">
      <alignment vertical="top" wrapText="1"/>
    </xf>
    <xf numFmtId="0" fontId="20" fillId="9" borderId="2" xfId="0" applyFont="1" applyFill="1" applyBorder="1" applyAlignment="1">
      <alignment vertical="center"/>
    </xf>
    <xf numFmtId="0" fontId="9" fillId="9" borderId="3" xfId="0" applyFont="1" applyFill="1" applyBorder="1" applyAlignment="1">
      <alignment vertical="top" wrapText="1"/>
    </xf>
    <xf numFmtId="0" fontId="9" fillId="9" borderId="49" xfId="0" applyFont="1" applyFill="1" applyBorder="1" applyAlignment="1">
      <alignment horizontal="left" vertical="top" wrapText="1"/>
    </xf>
    <xf numFmtId="0" fontId="23" fillId="9" borderId="55" xfId="0" quotePrefix="1" applyFont="1" applyFill="1" applyBorder="1" applyAlignment="1">
      <alignment horizontal="center" vertical="center" wrapText="1"/>
    </xf>
    <xf numFmtId="0" fontId="0" fillId="9" borderId="0" xfId="0" applyFill="1"/>
    <xf numFmtId="0" fontId="4" fillId="9" borderId="0" xfId="0" applyFont="1" applyFill="1"/>
    <xf numFmtId="0" fontId="5" fillId="46" borderId="0" xfId="0" applyFont="1" applyFill="1" applyAlignment="1">
      <alignment horizontal="center" vertical="center"/>
    </xf>
    <xf numFmtId="0" fontId="8" fillId="46" borderId="20" xfId="0" applyFont="1" applyFill="1" applyBorder="1" applyAlignment="1">
      <alignment horizontal="left" vertical="center"/>
    </xf>
    <xf numFmtId="0" fontId="8" fillId="46" borderId="22" xfId="0" applyFont="1" applyFill="1" applyBorder="1" applyAlignment="1">
      <alignment horizontal="left" vertical="center"/>
    </xf>
    <xf numFmtId="0" fontId="10" fillId="46" borderId="22" xfId="0" applyFont="1" applyFill="1" applyBorder="1" applyAlignment="1">
      <alignment horizontal="center" vertical="center" wrapText="1"/>
    </xf>
    <xf numFmtId="0" fontId="10" fillId="46" borderId="12" xfId="0" applyFont="1" applyFill="1" applyBorder="1" applyAlignment="1">
      <alignment vertical="top" wrapText="1"/>
    </xf>
    <xf numFmtId="0" fontId="8" fillId="46" borderId="11" xfId="0" applyFont="1" applyFill="1" applyBorder="1" applyAlignment="1">
      <alignment horizontal="left" vertical="center"/>
    </xf>
    <xf numFmtId="0" fontId="10" fillId="46" borderId="3" xfId="0" applyFont="1" applyFill="1" applyBorder="1" applyAlignment="1">
      <alignment horizontal="center" vertical="center" wrapText="1"/>
    </xf>
    <xf numFmtId="0" fontId="5" fillId="46" borderId="19" xfId="0" applyFont="1" applyFill="1" applyBorder="1" applyAlignment="1">
      <alignment horizontal="center" vertical="center" wrapText="1"/>
    </xf>
    <xf numFmtId="0" fontId="10" fillId="46" borderId="55" xfId="0" applyFont="1" applyFill="1" applyBorder="1" applyAlignment="1">
      <alignment horizontal="center" vertical="center" wrapText="1"/>
    </xf>
    <xf numFmtId="0" fontId="5" fillId="46" borderId="0" xfId="0" applyFont="1" applyFill="1" applyAlignment="1">
      <alignment horizontal="center" vertical="top"/>
    </xf>
    <xf numFmtId="0" fontId="0" fillId="22" borderId="0" xfId="0" applyFill="1"/>
    <xf numFmtId="0" fontId="4" fillId="7" borderId="0" xfId="0" applyFont="1" applyFill="1"/>
    <xf numFmtId="0" fontId="0" fillId="7" borderId="0" xfId="0" applyFill="1"/>
    <xf numFmtId="0" fontId="49" fillId="0" borderId="12" xfId="0" applyFont="1" applyBorder="1" applyAlignment="1">
      <alignment horizontal="left" vertical="top" wrapText="1"/>
    </xf>
    <xf numFmtId="0" fontId="9" fillId="2" borderId="12" xfId="0" applyFont="1" applyFill="1" applyBorder="1" applyAlignment="1">
      <alignment horizontal="left" vertical="top" wrapText="1"/>
    </xf>
    <xf numFmtId="0" fontId="18" fillId="10" borderId="3"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8" fillId="10" borderId="41" xfId="0" applyFont="1" applyFill="1" applyBorder="1" applyAlignment="1">
      <alignment horizontal="center" vertical="center" wrapText="1"/>
    </xf>
    <xf numFmtId="0" fontId="23" fillId="0" borderId="61" xfId="0" applyFont="1" applyBorder="1" applyAlignment="1">
      <alignment horizontal="center" vertical="center"/>
    </xf>
    <xf numFmtId="0" fontId="43" fillId="16" borderId="55" xfId="0" applyFont="1" applyFill="1" applyBorder="1" applyAlignment="1">
      <alignment horizontal="center" vertical="center"/>
    </xf>
    <xf numFmtId="0" fontId="43" fillId="16" borderId="68" xfId="0" applyFont="1" applyFill="1" applyBorder="1" applyAlignment="1">
      <alignment horizontal="center" vertical="center"/>
    </xf>
    <xf numFmtId="0" fontId="43" fillId="16" borderId="64" xfId="0" applyFont="1" applyFill="1" applyBorder="1" applyAlignment="1">
      <alignment horizontal="center" vertical="center"/>
    </xf>
    <xf numFmtId="0" fontId="43" fillId="16" borderId="66" xfId="0" applyFont="1" applyFill="1" applyBorder="1" applyAlignment="1">
      <alignment horizontal="center" vertical="center"/>
    </xf>
    <xf numFmtId="0" fontId="44" fillId="4" borderId="0" xfId="0" applyFont="1" applyFill="1" applyAlignment="1">
      <alignment horizontal="center" vertical="center" wrapText="1"/>
    </xf>
    <xf numFmtId="0" fontId="44" fillId="0" borderId="0" xfId="0" applyFont="1" applyAlignment="1">
      <alignment horizontal="center" vertical="center" wrapText="1"/>
    </xf>
    <xf numFmtId="0" fontId="9" fillId="0" borderId="115" xfId="0" applyFont="1" applyBorder="1" applyAlignment="1" applyProtection="1">
      <alignment horizontal="center" vertical="center"/>
      <protection locked="0"/>
    </xf>
    <xf numFmtId="0" fontId="9" fillId="4" borderId="115" xfId="0" applyFont="1" applyFill="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1" xfId="0"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14" fontId="46" fillId="0" borderId="0" xfId="0" applyNumberFormat="1" applyFont="1"/>
    <xf numFmtId="0" fontId="4" fillId="0" borderId="0" xfId="0" applyFont="1" applyAlignment="1">
      <alignment horizontal="left" vertical="center"/>
    </xf>
    <xf numFmtId="0" fontId="4" fillId="0" borderId="0" xfId="0" applyFont="1" applyAlignment="1">
      <alignment horizontal="left" vertical="center" wrapText="1"/>
    </xf>
    <xf numFmtId="0" fontId="4" fillId="0" borderId="10" xfId="0" applyFont="1" applyBorder="1" applyAlignment="1">
      <alignment horizontal="left" vertical="center"/>
    </xf>
    <xf numFmtId="0" fontId="4" fillId="0" borderId="14" xfId="0" applyFont="1" applyBorder="1" applyAlignment="1">
      <alignment horizontal="left" vertical="center" wrapText="1"/>
    </xf>
    <xf numFmtId="0" fontId="4" fillId="0" borderId="69" xfId="0" applyFont="1" applyBorder="1" applyAlignment="1">
      <alignment horizontal="left" vertical="center"/>
    </xf>
    <xf numFmtId="0" fontId="4" fillId="2" borderId="52" xfId="0" applyFont="1" applyFill="1" applyBorder="1" applyAlignment="1">
      <alignment horizontal="left" vertical="center" wrapText="1"/>
    </xf>
    <xf numFmtId="0" fontId="24" fillId="0" borderId="50" xfId="0" applyFont="1" applyBorder="1" applyAlignment="1">
      <alignment horizontal="left" vertical="top" wrapText="1"/>
    </xf>
    <xf numFmtId="0" fontId="144" fillId="4" borderId="67" xfId="0" applyFont="1" applyFill="1" applyBorder="1" applyAlignment="1">
      <alignment vertical="top" wrapText="1"/>
    </xf>
    <xf numFmtId="0" fontId="49" fillId="0" borderId="52" xfId="0" quotePrefix="1" applyFont="1" applyBorder="1" applyAlignment="1">
      <alignment vertical="center" wrapText="1"/>
    </xf>
    <xf numFmtId="0" fontId="18" fillId="0" borderId="3" xfId="0" applyFont="1" applyBorder="1" applyAlignment="1">
      <alignment vertical="center"/>
    </xf>
    <xf numFmtId="0" fontId="3" fillId="0" borderId="3" xfId="0" quotePrefix="1" applyFont="1" applyBorder="1" applyAlignment="1">
      <alignment vertical="center" wrapText="1"/>
    </xf>
    <xf numFmtId="0" fontId="3" fillId="0" borderId="3" xfId="0" applyFont="1" applyBorder="1" applyAlignment="1">
      <alignment vertical="center"/>
    </xf>
    <xf numFmtId="0" fontId="123" fillId="0" borderId="3" xfId="0" applyFont="1" applyBorder="1" applyAlignment="1">
      <alignment vertical="center"/>
    </xf>
    <xf numFmtId="0" fontId="49" fillId="0" borderId="3" xfId="0" applyFont="1" applyBorder="1" applyAlignment="1">
      <alignment vertical="center"/>
    </xf>
    <xf numFmtId="0" fontId="40"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23" fillId="0" borderId="11" xfId="0" applyFont="1" applyBorder="1" applyAlignment="1">
      <alignment vertical="center"/>
    </xf>
    <xf numFmtId="0" fontId="18" fillId="0" borderId="16" xfId="0" applyFont="1" applyBorder="1" applyAlignment="1">
      <alignment vertical="center"/>
    </xf>
    <xf numFmtId="0" fontId="123" fillId="0" borderId="16" xfId="0" applyFont="1" applyBorder="1" applyAlignment="1">
      <alignment vertical="center"/>
    </xf>
    <xf numFmtId="0" fontId="3" fillId="0" borderId="12" xfId="0" quotePrefix="1" applyFont="1" applyBorder="1" applyAlignment="1">
      <alignment vertical="center" wrapText="1"/>
    </xf>
    <xf numFmtId="0" fontId="3" fillId="0" borderId="11" xfId="0" quotePrefix="1" applyFont="1" applyBorder="1" applyAlignment="1">
      <alignment vertical="center" wrapText="1"/>
    </xf>
    <xf numFmtId="0" fontId="144" fillId="0" borderId="3" xfId="0" quotePrefix="1" applyFont="1" applyBorder="1" applyAlignment="1">
      <alignment vertical="center" wrapText="1"/>
    </xf>
    <xf numFmtId="0" fontId="144" fillId="0" borderId="12" xfId="0" quotePrefix="1" applyFont="1" applyBorder="1" applyAlignment="1">
      <alignment vertical="center" wrapText="1"/>
    </xf>
    <xf numFmtId="0" fontId="144" fillId="0" borderId="11" xfId="0" quotePrefix="1" applyFont="1" applyBorder="1" applyAlignment="1">
      <alignment vertical="center" wrapText="1"/>
    </xf>
    <xf numFmtId="0" fontId="18" fillId="7" borderId="10" xfId="0" applyFont="1" applyFill="1" applyBorder="1" applyAlignment="1">
      <alignment horizontal="center" vertical="center"/>
    </xf>
    <xf numFmtId="0" fontId="18" fillId="7" borderId="12" xfId="0" applyFont="1" applyFill="1" applyBorder="1" applyAlignment="1">
      <alignment horizontal="center" vertical="center"/>
    </xf>
    <xf numFmtId="0" fontId="26" fillId="7" borderId="10" xfId="0" quotePrefix="1" applyFont="1" applyFill="1" applyBorder="1" applyAlignment="1">
      <alignment horizontal="center" vertical="center" wrapText="1"/>
    </xf>
    <xf numFmtId="0" fontId="26" fillId="7" borderId="12" xfId="0" quotePrefix="1" applyFont="1" applyFill="1" applyBorder="1" applyAlignment="1">
      <alignment horizontal="center" vertical="center" wrapText="1"/>
    </xf>
    <xf numFmtId="164" fontId="18" fillId="7" borderId="13" xfId="4" applyNumberFormat="1" applyFont="1" applyFill="1" applyBorder="1" applyAlignment="1">
      <alignment horizontal="center" vertical="center"/>
    </xf>
    <xf numFmtId="0" fontId="18" fillId="7" borderId="16"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16" xfId="0" applyFont="1" applyFill="1" applyBorder="1" applyAlignment="1">
      <alignment vertical="center"/>
    </xf>
    <xf numFmtId="0" fontId="123" fillId="7" borderId="16" xfId="0" applyFont="1" applyFill="1" applyBorder="1" applyAlignment="1">
      <alignment vertical="center"/>
    </xf>
    <xf numFmtId="1" fontId="9" fillId="0" borderId="8" xfId="0" applyNumberFormat="1" applyFont="1" applyBorder="1" applyAlignment="1">
      <alignment horizontal="center" vertical="center"/>
    </xf>
    <xf numFmtId="1" fontId="9" fillId="0" borderId="9" xfId="0" applyNumberFormat="1" applyFont="1" applyBorder="1" applyAlignment="1">
      <alignment horizontal="center" vertical="center"/>
    </xf>
    <xf numFmtId="1" fontId="9" fillId="0" borderId="11" xfId="0" applyNumberFormat="1" applyFont="1" applyBorder="1" applyAlignment="1">
      <alignment horizontal="center" vertical="center"/>
    </xf>
    <xf numFmtId="1" fontId="3" fillId="0" borderId="9" xfId="0" quotePrefix="1" applyNumberFormat="1" applyFont="1" applyBorder="1" applyAlignment="1">
      <alignment horizontal="center" vertical="center" wrapText="1"/>
    </xf>
    <xf numFmtId="1" fontId="3" fillId="0" borderId="3" xfId="0" quotePrefix="1" applyNumberFormat="1" applyFont="1" applyBorder="1" applyAlignment="1">
      <alignment horizontal="center" vertical="center" wrapText="1"/>
    </xf>
    <xf numFmtId="1" fontId="3" fillId="0" borderId="8" xfId="0" quotePrefix="1" applyNumberFormat="1" applyFont="1" applyBorder="1" applyAlignment="1">
      <alignment horizontal="center" vertical="center" wrapText="1"/>
    </xf>
    <xf numFmtId="1" fontId="23" fillId="0" borderId="9" xfId="0" applyNumberFormat="1" applyFont="1" applyBorder="1" applyAlignment="1">
      <alignment horizontal="center" vertical="center"/>
    </xf>
    <xf numFmtId="1" fontId="3" fillId="0" borderId="11" xfId="0" quotePrefix="1" applyNumberFormat="1" applyFont="1" applyBorder="1" applyAlignment="1">
      <alignment horizontal="center" vertical="center" wrapText="1"/>
    </xf>
    <xf numFmtId="1" fontId="23" fillId="0" borderId="3" xfId="0" applyNumberFormat="1" applyFont="1" applyBorder="1" applyAlignment="1">
      <alignment horizontal="center" vertical="center"/>
    </xf>
    <xf numFmtId="164" fontId="18" fillId="7" borderId="41" xfId="4" applyNumberFormat="1" applyFont="1" applyFill="1" applyBorder="1" applyAlignment="1">
      <alignment horizontal="center" vertical="center"/>
    </xf>
    <xf numFmtId="164" fontId="18" fillId="7" borderId="25" xfId="4" applyNumberFormat="1" applyFont="1" applyFill="1" applyBorder="1" applyAlignment="1">
      <alignment horizontal="center" vertical="center"/>
    </xf>
    <xf numFmtId="164" fontId="18" fillId="7" borderId="14" xfId="4" applyNumberFormat="1" applyFont="1" applyFill="1" applyBorder="1" applyAlignment="1">
      <alignment horizontal="center" vertical="center"/>
    </xf>
    <xf numFmtId="0" fontId="26" fillId="7" borderId="4" xfId="0" applyFont="1" applyFill="1" applyBorder="1" applyAlignment="1">
      <alignment horizontal="center" vertical="center" wrapText="1"/>
    </xf>
    <xf numFmtId="0" fontId="26" fillId="7" borderId="1"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 xfId="0" applyFont="1" applyFill="1" applyBorder="1" applyAlignment="1">
      <alignment horizontal="center" vertical="center" wrapText="1"/>
    </xf>
    <xf numFmtId="0" fontId="46" fillId="0" borderId="0" xfId="0" applyFont="1" applyAlignment="1">
      <alignment vertical="top" wrapText="1"/>
    </xf>
    <xf numFmtId="0" fontId="29" fillId="0" borderId="0" xfId="0" applyFont="1"/>
    <xf numFmtId="0" fontId="28" fillId="0" borderId="0" xfId="0" applyFont="1" applyAlignment="1">
      <alignment horizontal="center"/>
    </xf>
    <xf numFmtId="0" fontId="92" fillId="0" borderId="41" xfId="0" applyFont="1" applyBorder="1"/>
    <xf numFmtId="0" fontId="81" fillId="0" borderId="28" xfId="0" applyFont="1" applyBorder="1" applyAlignment="1">
      <alignment horizontal="center" vertical="center"/>
    </xf>
    <xf numFmtId="0" fontId="9" fillId="0" borderId="26" xfId="0" applyFont="1" applyBorder="1" applyAlignment="1">
      <alignment horizontal="left" vertical="top" wrapText="1"/>
    </xf>
    <xf numFmtId="0" fontId="9" fillId="4" borderId="1" xfId="0" applyFont="1" applyFill="1" applyBorder="1" applyAlignment="1">
      <alignment vertical="top" wrapText="1"/>
    </xf>
    <xf numFmtId="0" fontId="47" fillId="0" borderId="3" xfId="0" applyFont="1" applyBorder="1" applyAlignment="1">
      <alignment vertical="top"/>
    </xf>
    <xf numFmtId="0" fontId="1" fillId="24" borderId="3" xfId="0" applyFont="1" applyFill="1" applyBorder="1" applyAlignment="1">
      <alignment vertical="center"/>
    </xf>
    <xf numFmtId="0" fontId="1" fillId="24" borderId="2" xfId="0" applyFont="1" applyFill="1" applyBorder="1" applyAlignment="1">
      <alignment vertical="center"/>
    </xf>
    <xf numFmtId="0" fontId="43" fillId="0" borderId="20" xfId="0" applyFont="1" applyBorder="1" applyAlignment="1">
      <alignment vertical="center"/>
    </xf>
    <xf numFmtId="0" fontId="23" fillId="0" borderId="2" xfId="0" applyFont="1" applyBorder="1" applyAlignment="1">
      <alignment vertical="center" wrapText="1"/>
    </xf>
    <xf numFmtId="0" fontId="13" fillId="2" borderId="51" xfId="0" applyFont="1" applyFill="1" applyBorder="1" applyAlignment="1">
      <alignment horizontal="left" vertical="top" wrapText="1"/>
    </xf>
    <xf numFmtId="0" fontId="13" fillId="2" borderId="51" xfId="0" applyFont="1" applyFill="1" applyBorder="1" applyAlignment="1">
      <alignment vertical="top"/>
    </xf>
    <xf numFmtId="0" fontId="13" fillId="2" borderId="51" xfId="0" applyFont="1" applyFill="1" applyBorder="1" applyAlignment="1">
      <alignment vertical="top" wrapText="1"/>
    </xf>
    <xf numFmtId="0" fontId="13" fillId="2" borderId="51" xfId="0" quotePrefix="1" applyFont="1" applyFill="1" applyBorder="1" applyAlignment="1">
      <alignment vertical="top"/>
    </xf>
    <xf numFmtId="0" fontId="23" fillId="2" borderId="3" xfId="0" quotePrefix="1" applyFont="1" applyFill="1" applyBorder="1" applyAlignment="1">
      <alignment vertical="center" wrapText="1"/>
    </xf>
    <xf numFmtId="0" fontId="43" fillId="2" borderId="3" xfId="0" applyFont="1" applyFill="1" applyBorder="1" applyAlignment="1">
      <alignment vertical="center"/>
    </xf>
    <xf numFmtId="0" fontId="9" fillId="2" borderId="9" xfId="0" applyFont="1" applyFill="1" applyBorder="1" applyAlignment="1">
      <alignment vertical="top" wrapText="1"/>
    </xf>
    <xf numFmtId="0" fontId="9" fillId="2" borderId="41" xfId="0" applyFont="1" applyFill="1" applyBorder="1" applyAlignment="1">
      <alignment vertical="top"/>
    </xf>
    <xf numFmtId="0" fontId="9" fillId="2" borderId="41" xfId="0" applyFont="1" applyFill="1" applyBorder="1" applyAlignment="1">
      <alignment vertical="top" wrapText="1"/>
    </xf>
    <xf numFmtId="0" fontId="40" fillId="10" borderId="67" xfId="0" applyFont="1" applyFill="1" applyBorder="1" applyAlignment="1">
      <alignment horizontal="center" vertical="center"/>
    </xf>
    <xf numFmtId="0" fontId="61" fillId="0" borderId="0" xfId="0" applyFont="1" applyAlignment="1">
      <alignment horizontal="center" vertical="center"/>
    </xf>
    <xf numFmtId="0" fontId="43" fillId="0" borderId="0" xfId="0" applyFont="1" applyAlignment="1">
      <alignment horizontal="center" vertical="center"/>
    </xf>
    <xf numFmtId="0" fontId="65" fillId="0" borderId="0" xfId="0" applyFont="1" applyAlignment="1">
      <alignment horizontal="center" vertical="center"/>
    </xf>
    <xf numFmtId="0" fontId="20" fillId="0" borderId="0" xfId="0" applyFont="1" applyAlignment="1">
      <alignment horizontal="center" vertical="center" wrapText="1"/>
    </xf>
    <xf numFmtId="0" fontId="8" fillId="0" borderId="0" xfId="0" applyFont="1" applyAlignment="1">
      <alignment horizontal="center" vertical="center"/>
    </xf>
    <xf numFmtId="0" fontId="174" fillId="0" borderId="28" xfId="0" applyFont="1" applyBorder="1" applyAlignment="1">
      <alignment horizontal="right" vertical="center"/>
    </xf>
    <xf numFmtId="0" fontId="174" fillId="0" borderId="28" xfId="0" applyFont="1" applyBorder="1" applyAlignment="1">
      <alignment horizontal="left" vertical="center"/>
    </xf>
    <xf numFmtId="0" fontId="3" fillId="0" borderId="0" xfId="0" quotePrefix="1" applyFont="1" applyAlignment="1">
      <alignment horizontal="center" vertical="center" wrapText="1"/>
    </xf>
    <xf numFmtId="0" fontId="81" fillId="0" borderId="0" xfId="0" applyFont="1" applyAlignment="1">
      <alignment horizontal="left" vertical="center"/>
    </xf>
    <xf numFmtId="0" fontId="23" fillId="0" borderId="0" xfId="0" applyFont="1" applyAlignment="1">
      <alignment horizontal="left" vertical="top" wrapText="1"/>
    </xf>
    <xf numFmtId="0" fontId="174" fillId="0" borderId="0" xfId="0" applyFont="1" applyAlignment="1">
      <alignment horizontal="left" vertical="center"/>
    </xf>
    <xf numFmtId="0" fontId="174" fillId="0" borderId="57" xfId="0" applyFont="1" applyBorder="1" applyAlignment="1">
      <alignment horizontal="right" vertical="center"/>
    </xf>
    <xf numFmtId="0" fontId="174" fillId="0" borderId="57" xfId="0" applyFont="1" applyBorder="1" applyAlignment="1">
      <alignment horizontal="left" vertical="center"/>
    </xf>
    <xf numFmtId="0" fontId="3" fillId="24" borderId="16" xfId="0" quotePrefix="1" applyFont="1" applyFill="1" applyBorder="1" applyAlignment="1">
      <alignment horizontal="center" vertical="center" wrapText="1"/>
    </xf>
    <xf numFmtId="0" fontId="3" fillId="24" borderId="37" xfId="0" quotePrefix="1" applyFont="1" applyFill="1" applyBorder="1" applyAlignment="1">
      <alignment horizontal="center" vertical="center" wrapText="1"/>
    </xf>
    <xf numFmtId="0" fontId="3" fillId="24" borderId="53" xfId="0" quotePrefix="1" applyFont="1" applyFill="1" applyBorder="1" applyAlignment="1">
      <alignment horizontal="center" vertical="center" wrapText="1"/>
    </xf>
    <xf numFmtId="0" fontId="18" fillId="24" borderId="16" xfId="0" applyFont="1" applyFill="1" applyBorder="1" applyAlignment="1">
      <alignment horizontal="center" vertical="center"/>
    </xf>
    <xf numFmtId="0" fontId="18" fillId="24" borderId="37" xfId="0" applyFont="1" applyFill="1" applyBorder="1" applyAlignment="1">
      <alignment horizontal="center" vertical="center"/>
    </xf>
    <xf numFmtId="0" fontId="18" fillId="24" borderId="53" xfId="0" applyFont="1" applyFill="1" applyBorder="1" applyAlignment="1">
      <alignment horizontal="center" vertical="center"/>
    </xf>
    <xf numFmtId="0" fontId="179" fillId="0" borderId="0" xfId="0" applyFont="1"/>
    <xf numFmtId="0" fontId="3" fillId="0" borderId="53" xfId="0" quotePrefix="1" applyFont="1" applyBorder="1" applyAlignment="1">
      <alignment vertical="center" wrapText="1"/>
    </xf>
    <xf numFmtId="0" fontId="3" fillId="24" borderId="16" xfId="0" quotePrefix="1" applyFont="1" applyFill="1" applyBorder="1" applyAlignment="1">
      <alignment vertical="center" wrapText="1"/>
    </xf>
    <xf numFmtId="0" fontId="3" fillId="24" borderId="37" xfId="0" quotePrefix="1" applyFont="1" applyFill="1" applyBorder="1" applyAlignment="1">
      <alignment vertical="center" wrapText="1"/>
    </xf>
    <xf numFmtId="0" fontId="3" fillId="24" borderId="53" xfId="0" quotePrefix="1" applyFont="1" applyFill="1" applyBorder="1" applyAlignment="1">
      <alignment vertical="center" wrapText="1"/>
    </xf>
    <xf numFmtId="0" fontId="3" fillId="0" borderId="0" xfId="0" quotePrefix="1" applyFont="1" applyAlignment="1">
      <alignment vertical="center" wrapText="1"/>
    </xf>
    <xf numFmtId="0" fontId="144" fillId="24" borderId="67" xfId="0" quotePrefix="1" applyFont="1" applyFill="1" applyBorder="1" applyAlignment="1">
      <alignment vertical="center" wrapText="1"/>
    </xf>
    <xf numFmtId="0" fontId="144" fillId="24" borderId="29" xfId="0" quotePrefix="1" applyFont="1" applyFill="1" applyBorder="1" applyAlignment="1">
      <alignment vertical="center" wrapText="1"/>
    </xf>
    <xf numFmtId="0" fontId="49" fillId="24" borderId="67" xfId="0" quotePrefix="1" applyFont="1" applyFill="1" applyBorder="1" applyAlignment="1">
      <alignment vertical="center" wrapText="1"/>
    </xf>
    <xf numFmtId="0" fontId="49" fillId="24" borderId="29" xfId="0" quotePrefix="1" applyFont="1" applyFill="1" applyBorder="1" applyAlignment="1">
      <alignment vertical="center" wrapText="1"/>
    </xf>
    <xf numFmtId="0" fontId="144" fillId="24" borderId="16" xfId="0" quotePrefix="1" applyFont="1" applyFill="1" applyBorder="1" applyAlignment="1">
      <alignment vertical="center" wrapText="1"/>
    </xf>
    <xf numFmtId="0" fontId="144" fillId="24" borderId="53" xfId="0" quotePrefix="1" applyFont="1" applyFill="1" applyBorder="1" applyAlignment="1">
      <alignment vertical="center" wrapText="1"/>
    </xf>
    <xf numFmtId="0" fontId="3" fillId="0" borderId="16" xfId="0" quotePrefix="1" applyFont="1" applyBorder="1" applyAlignment="1">
      <alignment vertical="center" wrapText="1"/>
    </xf>
    <xf numFmtId="0" fontId="3" fillId="0" borderId="0" xfId="0" applyFont="1" applyAlignment="1">
      <alignment vertical="center"/>
    </xf>
    <xf numFmtId="0" fontId="13" fillId="2" borderId="0" xfId="0" quotePrefix="1" applyFont="1" applyFill="1" applyAlignment="1">
      <alignment horizontal="center" vertical="center" wrapText="1"/>
    </xf>
    <xf numFmtId="0" fontId="3" fillId="24" borderId="0" xfId="0" quotePrefix="1" applyFont="1" applyFill="1" applyAlignment="1">
      <alignment horizontal="center" vertical="center" wrapText="1"/>
    </xf>
    <xf numFmtId="0" fontId="144" fillId="24" borderId="0" xfId="0" quotePrefix="1" applyFont="1" applyFill="1" applyAlignment="1">
      <alignment horizontal="center" vertical="center" wrapText="1"/>
    </xf>
    <xf numFmtId="0" fontId="49" fillId="24" borderId="0" xfId="0" quotePrefix="1" applyFont="1" applyFill="1" applyAlignment="1">
      <alignment horizontal="center" vertical="center" wrapText="1"/>
    </xf>
    <xf numFmtId="0" fontId="0" fillId="0" borderId="28" xfId="0" applyBorder="1"/>
    <xf numFmtId="0" fontId="81" fillId="0" borderId="29" xfId="0" applyFont="1" applyBorder="1" applyAlignment="1">
      <alignment vertical="center"/>
    </xf>
    <xf numFmtId="0" fontId="157" fillId="0" borderId="27" xfId="0" applyFont="1" applyBorder="1" applyAlignment="1">
      <alignment vertical="center"/>
    </xf>
    <xf numFmtId="0" fontId="144" fillId="0" borderId="0" xfId="0" quotePrefix="1" applyFont="1" applyAlignment="1">
      <alignment vertical="center" wrapText="1"/>
    </xf>
    <xf numFmtId="0" fontId="144" fillId="0" borderId="0" xfId="0" quotePrefix="1" applyFont="1" applyAlignment="1">
      <alignment horizontal="center" vertical="center" wrapText="1"/>
    </xf>
    <xf numFmtId="0" fontId="60" fillId="2" borderId="27" xfId="0" applyFont="1" applyFill="1" applyBorder="1"/>
    <xf numFmtId="0" fontId="60" fillId="2" borderId="29" xfId="0" applyFont="1" applyFill="1" applyBorder="1"/>
    <xf numFmtId="0" fontId="1" fillId="2" borderId="0" xfId="0" applyFont="1" applyFill="1"/>
    <xf numFmtId="0" fontId="19" fillId="18" borderId="16" xfId="0" applyFont="1" applyFill="1" applyBorder="1" applyAlignment="1">
      <alignment horizontal="center" vertical="center" wrapText="1"/>
    </xf>
    <xf numFmtId="0" fontId="43" fillId="24" borderId="75" xfId="0" applyFont="1" applyFill="1" applyBorder="1" applyAlignment="1">
      <alignment horizontal="center" vertical="center" textRotation="90"/>
    </xf>
    <xf numFmtId="0" fontId="128" fillId="24" borderId="6" xfId="0" applyFont="1" applyFill="1" applyBorder="1" applyAlignment="1">
      <alignment horizontal="center" vertical="center" textRotation="90" wrapText="1"/>
    </xf>
    <xf numFmtId="0" fontId="23" fillId="24" borderId="7" xfId="0" applyFont="1" applyFill="1" applyBorder="1" applyAlignment="1">
      <alignment horizontal="center" vertical="center" textRotation="90" wrapText="1"/>
    </xf>
    <xf numFmtId="0" fontId="65" fillId="18" borderId="52" xfId="0" applyFont="1" applyFill="1" applyBorder="1" applyAlignment="1">
      <alignment horizontal="center" vertical="center"/>
    </xf>
    <xf numFmtId="0" fontId="19" fillId="23" borderId="16" xfId="0" applyFont="1" applyFill="1" applyBorder="1" applyAlignment="1">
      <alignment horizontal="center" vertical="center" wrapText="1"/>
    </xf>
    <xf numFmtId="0" fontId="23" fillId="23" borderId="52" xfId="0" applyFont="1" applyFill="1" applyBorder="1" applyAlignment="1">
      <alignment horizontal="center" vertical="center"/>
    </xf>
    <xf numFmtId="0" fontId="9" fillId="0" borderId="51" xfId="0" quotePrefix="1" applyFont="1" applyBorder="1" applyAlignment="1">
      <alignment horizontal="left" vertical="top"/>
    </xf>
    <xf numFmtId="0" fontId="40" fillId="10" borderId="50" xfId="0" applyFont="1" applyFill="1" applyBorder="1" applyAlignment="1">
      <alignment horizontal="center" vertical="center"/>
    </xf>
    <xf numFmtId="0" fontId="3" fillId="15" borderId="51" xfId="0" applyFont="1" applyFill="1" applyBorder="1" applyAlignment="1">
      <alignment vertical="top" wrapText="1"/>
    </xf>
    <xf numFmtId="0" fontId="9" fillId="4" borderId="51" xfId="0" applyFont="1" applyFill="1" applyBorder="1" applyAlignment="1">
      <alignment horizontal="left" vertical="top" wrapText="1"/>
    </xf>
    <xf numFmtId="0" fontId="23" fillId="27" borderId="52" xfId="0" applyFont="1" applyFill="1" applyBorder="1" applyAlignment="1">
      <alignment horizontal="center" vertical="center"/>
    </xf>
    <xf numFmtId="0" fontId="23" fillId="42" borderId="52" xfId="0" applyFont="1" applyFill="1" applyBorder="1" applyAlignment="1">
      <alignment horizontal="center" vertical="center"/>
    </xf>
    <xf numFmtId="0" fontId="65" fillId="18" borderId="50" xfId="0" applyFont="1" applyFill="1" applyBorder="1" applyAlignment="1">
      <alignment horizontal="center" vertical="center"/>
    </xf>
    <xf numFmtId="0" fontId="23" fillId="23" borderId="50" xfId="0" applyFont="1" applyFill="1" applyBorder="1" applyAlignment="1">
      <alignment horizontal="center" vertical="center"/>
    </xf>
    <xf numFmtId="0" fontId="23" fillId="27" borderId="50" xfId="0" applyFont="1" applyFill="1" applyBorder="1" applyAlignment="1">
      <alignment horizontal="center" vertical="center"/>
    </xf>
    <xf numFmtId="0" fontId="23" fillId="42" borderId="50" xfId="0" applyFont="1" applyFill="1" applyBorder="1" applyAlignment="1">
      <alignment horizontal="center" vertical="center"/>
    </xf>
    <xf numFmtId="0" fontId="23" fillId="42" borderId="32" xfId="0" applyFont="1" applyFill="1" applyBorder="1" applyAlignment="1">
      <alignment horizontal="center" vertical="center"/>
    </xf>
    <xf numFmtId="0" fontId="23" fillId="42" borderId="46" xfId="0" applyFont="1" applyFill="1" applyBorder="1" applyAlignment="1">
      <alignment horizontal="center" vertical="center"/>
    </xf>
    <xf numFmtId="0" fontId="23" fillId="8" borderId="50" xfId="0" applyFont="1" applyFill="1" applyBorder="1" applyAlignment="1">
      <alignment horizontal="center" vertical="center"/>
    </xf>
    <xf numFmtId="0" fontId="23" fillId="8" borderId="52" xfId="0" applyFont="1" applyFill="1" applyBorder="1" applyAlignment="1">
      <alignment horizontal="center" vertical="center"/>
    </xf>
    <xf numFmtId="0" fontId="19" fillId="8" borderId="16" xfId="0" applyFont="1" applyFill="1" applyBorder="1" applyAlignment="1">
      <alignment horizontal="center" vertical="center" wrapText="1"/>
    </xf>
    <xf numFmtId="0" fontId="0" fillId="8" borderId="0" xfId="0" applyFill="1"/>
    <xf numFmtId="0" fontId="19" fillId="48" borderId="16" xfId="0" applyFont="1" applyFill="1" applyBorder="1" applyAlignment="1">
      <alignment horizontal="center" vertical="center" wrapText="1"/>
    </xf>
    <xf numFmtId="0" fontId="23" fillId="48" borderId="50" xfId="0" applyFont="1" applyFill="1" applyBorder="1" applyAlignment="1">
      <alignment horizontal="center" vertical="center"/>
    </xf>
    <xf numFmtId="0" fontId="23" fillId="48" borderId="52" xfId="0" applyFont="1" applyFill="1" applyBorder="1" applyAlignment="1">
      <alignment horizontal="center" vertical="center"/>
    </xf>
    <xf numFmtId="0" fontId="19" fillId="48" borderId="59" xfId="0" applyFont="1" applyFill="1" applyBorder="1" applyAlignment="1">
      <alignment horizontal="center" vertical="center" wrapText="1"/>
    </xf>
    <xf numFmtId="0" fontId="13" fillId="2" borderId="3"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9" xfId="0" applyFont="1" applyFill="1" applyBorder="1" applyAlignment="1">
      <alignment vertical="top"/>
    </xf>
    <xf numFmtId="0" fontId="13" fillId="2" borderId="9" xfId="0" applyFont="1" applyFill="1" applyBorder="1" applyAlignment="1">
      <alignment vertical="top" wrapText="1"/>
    </xf>
    <xf numFmtId="0" fontId="13" fillId="2" borderId="41" xfId="0" applyFont="1" applyFill="1" applyBorder="1" applyAlignment="1">
      <alignment horizontal="left" vertical="top" wrapText="1"/>
    </xf>
    <xf numFmtId="0" fontId="13" fillId="2" borderId="41" xfId="0" applyFont="1" applyFill="1" applyBorder="1" applyAlignment="1">
      <alignment vertical="top"/>
    </xf>
    <xf numFmtId="0" fontId="13" fillId="2" borderId="41" xfId="0" applyFont="1" applyFill="1" applyBorder="1" applyAlignment="1">
      <alignment vertical="top" wrapText="1"/>
    </xf>
    <xf numFmtId="0" fontId="13" fillId="2" borderId="3" xfId="0" applyFont="1" applyFill="1" applyBorder="1" applyAlignment="1">
      <alignment vertical="top" wrapText="1"/>
    </xf>
    <xf numFmtId="0" fontId="13" fillId="2" borderId="3" xfId="0" applyFont="1" applyFill="1" applyBorder="1" applyAlignment="1">
      <alignment vertical="top"/>
    </xf>
    <xf numFmtId="0" fontId="184" fillId="2" borderId="34" xfId="0" applyFont="1" applyFill="1" applyBorder="1" applyAlignment="1">
      <alignment horizontal="left" vertical="top" wrapText="1"/>
    </xf>
    <xf numFmtId="0" fontId="184" fillId="2" borderId="40" xfId="0" applyFont="1" applyFill="1" applyBorder="1" applyAlignment="1">
      <alignment vertical="top"/>
    </xf>
    <xf numFmtId="0" fontId="184" fillId="2" borderId="34" xfId="0" applyFont="1" applyFill="1" applyBorder="1" applyAlignment="1">
      <alignment vertical="top" wrapText="1"/>
    </xf>
    <xf numFmtId="0" fontId="184" fillId="2" borderId="20" xfId="0" applyFont="1" applyFill="1" applyBorder="1" applyAlignment="1">
      <alignment horizontal="left" vertical="top" wrapText="1"/>
    </xf>
    <xf numFmtId="0" fontId="184" fillId="2" borderId="20" xfId="0" applyFont="1" applyFill="1" applyBorder="1" applyAlignment="1">
      <alignment vertical="top"/>
    </xf>
    <xf numFmtId="0" fontId="184" fillId="2" borderId="20" xfId="0" applyFont="1" applyFill="1" applyBorder="1" applyAlignment="1">
      <alignment vertical="top" wrapText="1"/>
    </xf>
    <xf numFmtId="0" fontId="184" fillId="2" borderId="9" xfId="0" applyFont="1" applyFill="1" applyBorder="1" applyAlignment="1">
      <alignment horizontal="left" vertical="top" wrapText="1"/>
    </xf>
    <xf numFmtId="0" fontId="184" fillId="2" borderId="9" xfId="0" applyFont="1" applyFill="1" applyBorder="1" applyAlignment="1">
      <alignment vertical="top"/>
    </xf>
    <xf numFmtId="0" fontId="184" fillId="2" borderId="9" xfId="0" applyFont="1" applyFill="1" applyBorder="1" applyAlignment="1">
      <alignment vertical="top" wrapText="1"/>
    </xf>
    <xf numFmtId="0" fontId="184" fillId="2" borderId="3" xfId="0" applyFont="1" applyFill="1" applyBorder="1" applyAlignment="1">
      <alignment horizontal="left" vertical="top" wrapText="1"/>
    </xf>
    <xf numFmtId="0" fontId="184" fillId="2" borderId="3" xfId="0" applyFont="1" applyFill="1" applyBorder="1" applyAlignment="1">
      <alignment vertical="top"/>
    </xf>
    <xf numFmtId="0" fontId="184" fillId="2" borderId="3" xfId="0" applyFont="1" applyFill="1" applyBorder="1" applyAlignment="1">
      <alignment vertical="top" wrapText="1"/>
    </xf>
    <xf numFmtId="0" fontId="6" fillId="10" borderId="1" xfId="0" applyFont="1" applyFill="1" applyBorder="1" applyAlignment="1">
      <alignment horizontal="center" vertical="center"/>
    </xf>
    <xf numFmtId="0" fontId="32" fillId="14" borderId="59" xfId="0" applyFont="1" applyFill="1" applyBorder="1" applyAlignment="1">
      <alignment horizontal="center" vertical="center" wrapText="1"/>
    </xf>
    <xf numFmtId="0" fontId="9" fillId="0" borderId="57" xfId="0" applyFont="1" applyBorder="1" applyAlignment="1">
      <alignment horizontal="left" vertical="top" wrapText="1"/>
    </xf>
    <xf numFmtId="0" fontId="9" fillId="15" borderId="1" xfId="0" applyFont="1" applyFill="1" applyBorder="1" applyAlignment="1">
      <alignment horizontal="left" vertical="top" wrapText="1"/>
    </xf>
    <xf numFmtId="0" fontId="13" fillId="2" borderId="51" xfId="0" quotePrefix="1" applyFont="1" applyFill="1" applyBorder="1" applyAlignment="1">
      <alignment horizontal="left" vertical="top"/>
    </xf>
    <xf numFmtId="0" fontId="66" fillId="10" borderId="50" xfId="0" applyFont="1" applyFill="1" applyBorder="1" applyAlignment="1">
      <alignment horizontal="center" vertical="center"/>
    </xf>
    <xf numFmtId="0" fontId="13" fillId="2" borderId="34" xfId="0" applyFont="1" applyFill="1" applyBorder="1" applyAlignment="1">
      <alignment horizontal="left" vertical="top" wrapText="1"/>
    </xf>
    <xf numFmtId="0" fontId="13" fillId="2" borderId="34" xfId="0" applyFont="1" applyFill="1" applyBorder="1" applyAlignment="1">
      <alignment vertical="top" wrapText="1"/>
    </xf>
    <xf numFmtId="0" fontId="13" fillId="2" borderId="34" xfId="0" applyFont="1" applyFill="1" applyBorder="1" applyAlignment="1">
      <alignment vertical="center" wrapText="1"/>
    </xf>
    <xf numFmtId="0" fontId="13" fillId="2" borderId="3" xfId="0" applyFont="1" applyFill="1" applyBorder="1" applyAlignment="1">
      <alignment vertical="center" wrapText="1"/>
    </xf>
    <xf numFmtId="0" fontId="49" fillId="2" borderId="9" xfId="0" applyFont="1" applyFill="1" applyBorder="1" applyAlignment="1">
      <alignment horizontal="left" vertical="top" wrapText="1"/>
    </xf>
    <xf numFmtId="0" fontId="49" fillId="2" borderId="9" xfId="0" applyFont="1" applyFill="1" applyBorder="1" applyAlignment="1">
      <alignment vertical="top" wrapText="1"/>
    </xf>
    <xf numFmtId="0" fontId="49" fillId="2" borderId="41" xfId="0" applyFont="1" applyFill="1" applyBorder="1" applyAlignment="1">
      <alignment horizontal="left" vertical="top" wrapText="1"/>
    </xf>
    <xf numFmtId="0" fontId="49" fillId="2" borderId="41" xfId="0" applyFont="1" applyFill="1" applyBorder="1" applyAlignment="1">
      <alignment vertical="top"/>
    </xf>
    <xf numFmtId="0" fontId="49" fillId="2" borderId="41" xfId="0" applyFont="1" applyFill="1" applyBorder="1" applyAlignment="1">
      <alignment vertical="top" wrapText="1"/>
    </xf>
    <xf numFmtId="0" fontId="49" fillId="2" borderId="9" xfId="0" applyFont="1" applyFill="1" applyBorder="1" applyAlignment="1">
      <alignment vertical="top"/>
    </xf>
    <xf numFmtId="0" fontId="13" fillId="2" borderId="40" xfId="0" applyFont="1" applyFill="1" applyBorder="1" applyAlignment="1">
      <alignment horizontal="left" vertical="top" wrapText="1"/>
    </xf>
    <xf numFmtId="0" fontId="13" fillId="2" borderId="20" xfId="0" applyFont="1" applyFill="1" applyBorder="1" applyAlignment="1">
      <alignment horizontal="left" vertical="top" wrapText="1"/>
    </xf>
    <xf numFmtId="0" fontId="49" fillId="2" borderId="51" xfId="0" applyFont="1" applyFill="1" applyBorder="1" applyAlignment="1">
      <alignment horizontal="left" vertical="top" wrapText="1"/>
    </xf>
    <xf numFmtId="0" fontId="49" fillId="2" borderId="51" xfId="0" applyFont="1" applyFill="1" applyBorder="1" applyAlignment="1">
      <alignment vertical="top"/>
    </xf>
    <xf numFmtId="0" fontId="49" fillId="2" borderId="51" xfId="0" applyFont="1" applyFill="1" applyBorder="1" applyAlignment="1">
      <alignment vertical="top" wrapText="1"/>
    </xf>
    <xf numFmtId="0" fontId="13" fillId="2" borderId="34" xfId="0" applyFont="1" applyFill="1" applyBorder="1" applyAlignment="1">
      <alignment vertical="top"/>
    </xf>
    <xf numFmtId="0" fontId="49" fillId="2" borderId="3" xfId="0" applyFont="1" applyFill="1" applyBorder="1" applyAlignment="1">
      <alignment horizontal="left" vertical="top" wrapText="1"/>
    </xf>
    <xf numFmtId="0" fontId="49" fillId="2" borderId="3" xfId="0" applyFont="1" applyFill="1" applyBorder="1" applyAlignment="1">
      <alignment vertical="top"/>
    </xf>
    <xf numFmtId="0" fontId="8" fillId="0" borderId="40" xfId="0" applyFont="1" applyFill="1" applyBorder="1" applyAlignment="1">
      <alignment horizontal="left" vertical="center" wrapText="1"/>
    </xf>
    <xf numFmtId="0" fontId="194" fillId="0" borderId="0" xfId="0" applyFont="1" applyFill="1"/>
    <xf numFmtId="0" fontId="23" fillId="25" borderId="51" xfId="0" applyFont="1" applyFill="1" applyBorder="1" applyAlignment="1">
      <alignment horizontal="center" vertical="center"/>
    </xf>
    <xf numFmtId="0" fontId="23" fillId="25" borderId="67" xfId="0" applyFont="1" applyFill="1" applyBorder="1" applyAlignment="1">
      <alignment horizontal="center" vertical="center"/>
    </xf>
    <xf numFmtId="0" fontId="23" fillId="25" borderId="50" xfId="0" applyFont="1" applyFill="1" applyBorder="1" applyAlignment="1">
      <alignment horizontal="center" vertical="center"/>
    </xf>
    <xf numFmtId="0" fontId="23" fillId="25" borderId="1" xfId="0" applyFont="1" applyFill="1" applyBorder="1" applyAlignment="1">
      <alignment horizontal="center" vertical="center"/>
    </xf>
    <xf numFmtId="0" fontId="23" fillId="25" borderId="57" xfId="0" applyFont="1" applyFill="1" applyBorder="1" applyAlignment="1">
      <alignment horizontal="center" vertical="center"/>
    </xf>
    <xf numFmtId="0" fontId="23" fillId="25" borderId="4" xfId="0" applyFont="1" applyFill="1" applyBorder="1" applyAlignment="1">
      <alignment horizontal="center" vertical="center"/>
    </xf>
    <xf numFmtId="0" fontId="23" fillId="0" borderId="50"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50" xfId="0" applyFont="1" applyFill="1" applyBorder="1" applyAlignment="1">
      <alignment horizontal="center" vertical="center"/>
    </xf>
    <xf numFmtId="0" fontId="178" fillId="0" borderId="50" xfId="0" applyFont="1" applyFill="1" applyBorder="1" applyAlignment="1">
      <alignment horizontal="center" vertical="center" wrapText="1"/>
    </xf>
    <xf numFmtId="0" fontId="178" fillId="0" borderId="52" xfId="0" applyFont="1" applyFill="1" applyBorder="1" applyAlignment="1">
      <alignment horizontal="center" vertical="center" wrapText="1"/>
    </xf>
    <xf numFmtId="0" fontId="23" fillId="0" borderId="9"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1" xfId="0" applyFont="1" applyFill="1" applyBorder="1" applyAlignment="1">
      <alignment horizontal="left" vertical="top" wrapText="1"/>
    </xf>
    <xf numFmtId="0" fontId="9" fillId="2" borderId="9" xfId="0" applyFont="1" applyFill="1" applyBorder="1" applyAlignment="1">
      <alignment vertical="top"/>
    </xf>
    <xf numFmtId="14" fontId="0" fillId="0" borderId="0" xfId="0" applyNumberFormat="1"/>
    <xf numFmtId="0" fontId="13" fillId="2" borderId="41" xfId="0" applyFont="1" applyFill="1" applyBorder="1" applyAlignment="1">
      <alignment horizontal="left" vertical="top" wrapText="1"/>
    </xf>
    <xf numFmtId="0" fontId="13" fillId="2" borderId="3" xfId="0" applyFont="1" applyFill="1" applyBorder="1" applyAlignment="1">
      <alignment horizontal="left" vertical="top" wrapText="1"/>
    </xf>
    <xf numFmtId="0" fontId="196" fillId="0" borderId="50" xfId="0" applyFont="1" applyFill="1" applyBorder="1" applyAlignment="1">
      <alignment horizontal="center" vertical="center" wrapText="1"/>
    </xf>
    <xf numFmtId="0" fontId="195" fillId="4" borderId="0" xfId="0" applyFont="1" applyFill="1"/>
    <xf numFmtId="0" fontId="13" fillId="2" borderId="3" xfId="0" applyFont="1" applyFill="1" applyBorder="1" applyAlignment="1">
      <alignment horizontal="left" vertical="top" wrapText="1"/>
    </xf>
    <xf numFmtId="0" fontId="9" fillId="2" borderId="3" xfId="0" applyFont="1" applyFill="1" applyBorder="1" applyAlignment="1">
      <alignment vertical="top"/>
    </xf>
    <xf numFmtId="0" fontId="9" fillId="2" borderId="3" xfId="0" applyFont="1" applyFill="1" applyBorder="1" applyAlignment="1">
      <alignment vertical="top" wrapText="1"/>
    </xf>
    <xf numFmtId="0" fontId="199" fillId="2" borderId="4" xfId="0" applyFont="1" applyFill="1" applyBorder="1" applyAlignment="1">
      <alignment horizontal="center" vertical="center" wrapText="1"/>
    </xf>
    <xf numFmtId="0" fontId="199" fillId="2" borderId="5" xfId="0" applyFont="1" applyFill="1" applyBorder="1" applyAlignment="1">
      <alignment horizontal="center" vertical="center" wrapText="1"/>
    </xf>
    <xf numFmtId="0" fontId="51" fillId="2" borderId="3" xfId="0" applyFont="1" applyFill="1" applyBorder="1" applyAlignment="1">
      <alignment vertical="center" wrapText="1"/>
    </xf>
    <xf numFmtId="0" fontId="40" fillId="2" borderId="2" xfId="0" applyFont="1" applyFill="1" applyBorder="1" applyAlignment="1">
      <alignment vertical="center" wrapText="1"/>
    </xf>
    <xf numFmtId="0" fontId="9" fillId="2" borderId="3" xfId="0" applyFont="1" applyFill="1" applyBorder="1" applyAlignment="1">
      <alignment horizontal="left" vertical="top" wrapText="1"/>
    </xf>
    <xf numFmtId="0" fontId="92" fillId="2" borderId="41" xfId="0" applyFont="1" applyFill="1" applyBorder="1"/>
    <xf numFmtId="0" fontId="9" fillId="2" borderId="3" xfId="0" applyFont="1" applyFill="1" applyBorder="1" applyAlignment="1">
      <alignment horizontal="left" vertical="top" wrapText="1"/>
    </xf>
    <xf numFmtId="0" fontId="23" fillId="25" borderId="1" xfId="0" applyFont="1" applyFill="1" applyBorder="1" applyAlignment="1">
      <alignment horizontal="center" vertical="center"/>
    </xf>
    <xf numFmtId="0" fontId="23" fillId="25" borderId="5" xfId="0" applyFont="1" applyFill="1" applyBorder="1" applyAlignment="1">
      <alignment horizontal="center" vertical="center"/>
    </xf>
    <xf numFmtId="0" fontId="66" fillId="0" borderId="4" xfId="0" applyFont="1" applyFill="1" applyBorder="1" applyAlignment="1">
      <alignment horizontal="center" vertical="center" wrapText="1"/>
    </xf>
    <xf numFmtId="0" fontId="40" fillId="2" borderId="3" xfId="0" applyFont="1" applyFill="1" applyBorder="1" applyAlignment="1">
      <alignment vertical="center" wrapText="1"/>
    </xf>
    <xf numFmtId="0" fontId="13" fillId="2" borderId="1" xfId="0" applyFont="1" applyFill="1" applyBorder="1" applyAlignment="1">
      <alignment horizontal="left" vertical="top" wrapText="1"/>
    </xf>
    <xf numFmtId="0" fontId="13" fillId="2" borderId="41" xfId="0" applyFont="1" applyFill="1" applyBorder="1" applyAlignment="1">
      <alignment horizontal="left" vertical="top" wrapText="1"/>
    </xf>
    <xf numFmtId="0" fontId="35" fillId="0" borderId="0" xfId="0" applyFont="1" applyAlignment="1">
      <alignment horizontal="left" vertical="center" wrapText="1"/>
    </xf>
    <xf numFmtId="0" fontId="162" fillId="0" borderId="3" xfId="1" applyFont="1" applyBorder="1" applyAlignment="1" applyProtection="1">
      <alignment horizontal="left" vertical="center" indent="1"/>
    </xf>
    <xf numFmtId="0" fontId="35" fillId="21" borderId="3" xfId="0" applyFont="1" applyFill="1" applyBorder="1" applyAlignment="1">
      <alignment horizontal="left" vertical="center" wrapText="1"/>
    </xf>
    <xf numFmtId="0" fontId="35" fillId="21" borderId="3" xfId="0" applyFont="1" applyFill="1" applyBorder="1" applyAlignment="1">
      <alignment horizontal="left" vertical="center"/>
    </xf>
    <xf numFmtId="0" fontId="15" fillId="0" borderId="16" xfId="1" applyBorder="1" applyAlignment="1" applyProtection="1">
      <alignment horizontal="left" vertical="center" indent="1"/>
    </xf>
    <xf numFmtId="0" fontId="15" fillId="0" borderId="37" xfId="1" applyBorder="1" applyAlignment="1" applyProtection="1">
      <alignment horizontal="left" vertical="center" indent="1"/>
    </xf>
    <xf numFmtId="0" fontId="15" fillId="0" borderId="2" xfId="1" applyBorder="1" applyAlignment="1" applyProtection="1">
      <alignment horizontal="left" vertical="center" indent="1"/>
    </xf>
    <xf numFmtId="0" fontId="61" fillId="0" borderId="16" xfId="0" applyFont="1" applyBorder="1" applyAlignment="1">
      <alignment horizontal="left" vertical="center" wrapText="1"/>
    </xf>
    <xf numFmtId="0" fontId="61" fillId="0" borderId="37" xfId="0" applyFont="1" applyBorder="1" applyAlignment="1">
      <alignment horizontal="left" vertical="center"/>
    </xf>
    <xf numFmtId="0" fontId="61" fillId="0" borderId="2" xfId="0" applyFont="1" applyBorder="1" applyAlignment="1">
      <alignment horizontal="left" vertical="center"/>
    </xf>
    <xf numFmtId="0" fontId="15" fillId="0" borderId="3" xfId="1" applyBorder="1" applyAlignment="1" applyProtection="1">
      <alignment horizontal="left" vertical="center" indent="1"/>
    </xf>
    <xf numFmtId="0" fontId="61" fillId="0" borderId="3" xfId="0" applyFont="1" applyBorder="1" applyAlignment="1">
      <alignment horizontal="left" vertical="center" wrapText="1"/>
    </xf>
    <xf numFmtId="0" fontId="61" fillId="0" borderId="3" xfId="0" applyFont="1" applyBorder="1" applyAlignment="1">
      <alignment horizontal="left" vertical="center"/>
    </xf>
    <xf numFmtId="0" fontId="122" fillId="0" borderId="3" xfId="0" applyFont="1" applyBorder="1" applyAlignment="1">
      <alignment horizontal="left" vertical="center" wrapText="1"/>
    </xf>
    <xf numFmtId="0" fontId="122" fillId="0" borderId="3" xfId="0" applyFont="1" applyBorder="1" applyAlignment="1">
      <alignment horizontal="left" vertical="center"/>
    </xf>
    <xf numFmtId="0" fontId="28" fillId="0" borderId="3" xfId="0" applyFont="1" applyBorder="1" applyAlignment="1">
      <alignment horizontal="left" vertical="center" wrapText="1"/>
    </xf>
    <xf numFmtId="0" fontId="28" fillId="0" borderId="3" xfId="0" applyFont="1" applyBorder="1" applyAlignment="1">
      <alignment horizontal="left" vertical="center"/>
    </xf>
    <xf numFmtId="0" fontId="159" fillId="2" borderId="3" xfId="0" applyFont="1" applyFill="1" applyBorder="1" applyAlignment="1">
      <alignment horizontal="left" vertical="center" wrapText="1"/>
    </xf>
    <xf numFmtId="0" fontId="159" fillId="2" borderId="3" xfId="0" applyFont="1" applyFill="1" applyBorder="1" applyAlignment="1">
      <alignment horizontal="left" vertical="center"/>
    </xf>
    <xf numFmtId="0" fontId="175" fillId="2" borderId="16" xfId="1" applyFont="1" applyFill="1" applyBorder="1" applyAlignment="1" applyProtection="1">
      <alignment horizontal="left" vertical="center" indent="1"/>
    </xf>
    <xf numFmtId="0" fontId="175" fillId="2" borderId="37" xfId="1" applyFont="1" applyFill="1" applyBorder="1" applyAlignment="1" applyProtection="1">
      <alignment horizontal="left" vertical="center" indent="1"/>
    </xf>
    <xf numFmtId="0" fontId="175" fillId="2" borderId="2" xfId="1" applyFont="1" applyFill="1" applyBorder="1" applyAlignment="1" applyProtection="1">
      <alignment horizontal="left" vertical="center" indent="1"/>
    </xf>
    <xf numFmtId="0" fontId="175" fillId="2" borderId="3" xfId="1" applyFont="1" applyFill="1" applyBorder="1" applyAlignment="1" applyProtection="1">
      <alignment horizontal="left" vertical="center" indent="1"/>
    </xf>
    <xf numFmtId="0" fontId="159" fillId="2" borderId="16" xfId="0" applyFont="1" applyFill="1" applyBorder="1" applyAlignment="1">
      <alignment horizontal="left" vertical="center" wrapText="1"/>
    </xf>
    <xf numFmtId="0" fontId="61" fillId="2" borderId="37" xfId="0" applyFont="1" applyFill="1" applyBorder="1" applyAlignment="1">
      <alignment horizontal="left" vertical="center"/>
    </xf>
    <xf numFmtId="0" fontId="61" fillId="2" borderId="2" xfId="0" applyFont="1" applyFill="1" applyBorder="1" applyAlignment="1">
      <alignment horizontal="left" vertical="center"/>
    </xf>
    <xf numFmtId="0" fontId="15" fillId="2" borderId="16" xfId="1" applyFill="1" applyBorder="1" applyAlignment="1" applyProtection="1">
      <alignment horizontal="left" vertical="center" indent="1"/>
    </xf>
    <xf numFmtId="0" fontId="15" fillId="2" borderId="37" xfId="1" applyFill="1" applyBorder="1" applyAlignment="1" applyProtection="1">
      <alignment horizontal="left" vertical="center" indent="1"/>
    </xf>
    <xf numFmtId="0" fontId="15" fillId="2" borderId="2" xfId="1" applyFill="1" applyBorder="1" applyAlignment="1" applyProtection="1">
      <alignment horizontal="left" vertical="center" indent="1"/>
    </xf>
    <xf numFmtId="0" fontId="18" fillId="14" borderId="16" xfId="0" applyFont="1" applyFill="1" applyBorder="1" applyAlignment="1">
      <alignment horizontal="left" vertical="center" wrapText="1"/>
    </xf>
    <xf numFmtId="0" fontId="18" fillId="14" borderId="37"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wrapText="1"/>
    </xf>
    <xf numFmtId="0" fontId="18" fillId="14" borderId="53" xfId="0" applyFont="1" applyFill="1" applyBorder="1" applyAlignment="1">
      <alignment horizontal="left" vertical="center" wrapText="1"/>
    </xf>
    <xf numFmtId="0" fontId="17" fillId="0" borderId="0" xfId="0" applyFont="1" applyAlignment="1">
      <alignment horizontal="left" vertical="top" wrapText="1"/>
    </xf>
    <xf numFmtId="0" fontId="29" fillId="26" borderId="27" xfId="0" applyFont="1" applyFill="1" applyBorder="1" applyAlignment="1">
      <alignment horizontal="center" vertical="center" wrapText="1"/>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0" fontId="19" fillId="13" borderId="16" xfId="0" applyFont="1" applyFill="1" applyBorder="1" applyAlignment="1">
      <alignment horizontal="left" vertical="center"/>
    </xf>
    <xf numFmtId="0" fontId="19" fillId="13" borderId="37" xfId="0" applyFont="1" applyFill="1" applyBorder="1" applyAlignment="1">
      <alignment horizontal="left" vertical="center"/>
    </xf>
    <xf numFmtId="0" fontId="19" fillId="13" borderId="2" xfId="0" applyFont="1" applyFill="1" applyBorder="1" applyAlignment="1">
      <alignment horizontal="left" vertical="center"/>
    </xf>
    <xf numFmtId="0" fontId="19" fillId="12" borderId="16" xfId="0" applyFont="1" applyFill="1" applyBorder="1" applyAlignment="1">
      <alignment horizontal="left" vertical="top" wrapText="1"/>
    </xf>
    <xf numFmtId="0" fontId="19" fillId="12" borderId="37" xfId="0" applyFont="1" applyFill="1" applyBorder="1" applyAlignment="1">
      <alignment horizontal="left" vertical="top" wrapText="1"/>
    </xf>
    <xf numFmtId="0" fontId="19" fillId="12" borderId="2" xfId="0" applyFont="1" applyFill="1" applyBorder="1" applyAlignment="1">
      <alignment horizontal="left" vertical="top" wrapText="1"/>
    </xf>
    <xf numFmtId="0" fontId="23" fillId="42" borderId="22" xfId="0" applyFont="1" applyFill="1" applyBorder="1" applyAlignment="1">
      <alignment horizontal="left" vertical="top" wrapText="1"/>
    </xf>
    <xf numFmtId="0" fontId="23" fillId="42" borderId="49" xfId="0" applyFont="1" applyFill="1" applyBorder="1" applyAlignment="1">
      <alignment horizontal="left" vertical="top" wrapText="1"/>
    </xf>
    <xf numFmtId="0" fontId="23" fillId="42" borderId="48" xfId="0" applyFont="1" applyFill="1" applyBorder="1" applyAlignment="1">
      <alignment horizontal="left" vertical="top" wrapText="1"/>
    </xf>
    <xf numFmtId="0" fontId="23" fillId="42" borderId="24" xfId="0" applyFont="1" applyFill="1" applyBorder="1" applyAlignment="1">
      <alignment horizontal="left" vertical="top" wrapText="1"/>
    </xf>
    <xf numFmtId="0" fontId="18" fillId="42" borderId="16" xfId="0" applyFont="1" applyFill="1" applyBorder="1" applyAlignment="1">
      <alignment horizontal="left" vertical="center" wrapText="1"/>
    </xf>
    <xf numFmtId="0" fontId="18" fillId="42" borderId="37" xfId="0" applyFont="1" applyFill="1" applyBorder="1" applyAlignment="1">
      <alignment horizontal="left" vertical="center" wrapText="1"/>
    </xf>
    <xf numFmtId="0" fontId="18" fillId="42" borderId="2" xfId="0" applyFont="1" applyFill="1" applyBorder="1" applyAlignment="1">
      <alignment horizontal="left" vertical="center" wrapText="1"/>
    </xf>
    <xf numFmtId="0" fontId="16" fillId="0" borderId="0" xfId="1" applyFont="1" applyAlignment="1" applyProtection="1">
      <alignment horizontal="left" vertical="center"/>
    </xf>
    <xf numFmtId="0" fontId="4" fillId="0" borderId="0" xfId="0" applyFont="1" applyAlignment="1">
      <alignment wrapText="1"/>
    </xf>
    <xf numFmtId="0" fontId="18" fillId="0" borderId="3" xfId="0" applyFont="1" applyBorder="1" applyAlignment="1">
      <alignment horizontal="left" vertical="top" wrapText="1"/>
    </xf>
    <xf numFmtId="0" fontId="9" fillId="0" borderId="3" xfId="0" applyFont="1" applyBorder="1" applyAlignment="1">
      <alignment horizontal="left"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22" xfId="0" applyFont="1" applyBorder="1" applyAlignment="1">
      <alignment horizontal="left" vertical="top" wrapText="1"/>
    </xf>
    <xf numFmtId="0" fontId="9" fillId="0" borderId="49" xfId="0" applyFont="1" applyBorder="1" applyAlignment="1">
      <alignment horizontal="left" vertical="top" wrapText="1"/>
    </xf>
    <xf numFmtId="0" fontId="9" fillId="0" borderId="21" xfId="0" applyFont="1" applyBorder="1" applyAlignment="1">
      <alignment horizontal="left" vertical="top" wrapText="1"/>
    </xf>
    <xf numFmtId="0" fontId="9" fillId="0" borderId="48" xfId="0" applyFont="1" applyBorder="1" applyAlignment="1">
      <alignment horizontal="left" vertical="top" wrapText="1"/>
    </xf>
    <xf numFmtId="0" fontId="9" fillId="0" borderId="24" xfId="0" applyFont="1" applyBorder="1" applyAlignment="1">
      <alignment horizontal="left" vertical="top" wrapText="1"/>
    </xf>
    <xf numFmtId="0" fontId="9" fillId="0" borderId="33" xfId="0" applyFont="1" applyBorder="1" applyAlignment="1">
      <alignment horizontal="left" vertical="top" wrapText="1"/>
    </xf>
    <xf numFmtId="49" fontId="9" fillId="0" borderId="20" xfId="0" applyNumberFormat="1" applyFont="1" applyBorder="1" applyAlignment="1">
      <alignment horizontal="left" vertical="top" wrapText="1"/>
    </xf>
    <xf numFmtId="49" fontId="9" fillId="0" borderId="34" xfId="0" applyNumberFormat="1" applyFont="1" applyBorder="1" applyAlignment="1">
      <alignment horizontal="left" vertical="top" wrapText="1"/>
    </xf>
    <xf numFmtId="0" fontId="46" fillId="0" borderId="0" xfId="0" applyFont="1" applyAlignment="1">
      <alignment horizontal="left" vertical="top" wrapText="1"/>
    </xf>
    <xf numFmtId="0" fontId="9" fillId="0" borderId="20" xfId="0" applyFont="1" applyBorder="1" applyAlignment="1">
      <alignment horizontal="left" vertical="center" wrapText="1"/>
    </xf>
    <xf numFmtId="0" fontId="9" fillId="0" borderId="34" xfId="0" applyFont="1" applyBorder="1" applyAlignment="1">
      <alignment horizontal="left" vertical="center" wrapText="1"/>
    </xf>
    <xf numFmtId="0" fontId="9" fillId="0" borderId="22" xfId="0" applyFont="1" applyBorder="1" applyAlignment="1">
      <alignment horizontal="left" vertical="center" wrapText="1"/>
    </xf>
    <xf numFmtId="0" fontId="9" fillId="0" borderId="49" xfId="0" applyFont="1" applyBorder="1" applyAlignment="1">
      <alignment horizontal="left" vertical="center" wrapText="1"/>
    </xf>
    <xf numFmtId="0" fontId="9" fillId="0" borderId="21" xfId="0" applyFont="1" applyBorder="1" applyAlignment="1">
      <alignment horizontal="left" vertical="center" wrapText="1"/>
    </xf>
    <xf numFmtId="0" fontId="9" fillId="0" borderId="48" xfId="0" applyFont="1" applyBorder="1" applyAlignment="1">
      <alignment horizontal="left" vertical="center" wrapText="1"/>
    </xf>
    <xf numFmtId="0" fontId="9" fillId="0" borderId="24" xfId="0" applyFont="1" applyBorder="1" applyAlignment="1">
      <alignment horizontal="left" vertical="center" wrapText="1"/>
    </xf>
    <xf numFmtId="0" fontId="9" fillId="0" borderId="33" xfId="0" applyFont="1" applyBorder="1" applyAlignment="1">
      <alignment horizontal="left" vertical="center" wrapText="1"/>
    </xf>
    <xf numFmtId="0" fontId="17" fillId="5" borderId="7" xfId="0" applyFont="1" applyFill="1" applyBorder="1" applyAlignment="1">
      <alignment horizontal="center" vertical="center" wrapText="1"/>
    </xf>
    <xf numFmtId="0" fontId="17" fillId="5" borderId="57" xfId="0" applyFont="1" applyFill="1" applyBorder="1" applyAlignment="1">
      <alignment horizontal="center" vertical="center"/>
    </xf>
    <xf numFmtId="0" fontId="17" fillId="5" borderId="60"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0" fontId="64" fillId="18" borderId="11" xfId="0" applyFont="1" applyFill="1" applyBorder="1" applyAlignment="1">
      <alignment horizontal="left" vertical="center" wrapText="1"/>
    </xf>
    <xf numFmtId="0" fontId="64" fillId="18" borderId="3" xfId="0" applyFont="1" applyFill="1" applyBorder="1" applyAlignment="1">
      <alignment horizontal="left" vertical="center" wrapText="1"/>
    </xf>
    <xf numFmtId="0" fontId="64" fillId="18" borderId="12" xfId="0" applyFont="1" applyFill="1" applyBorder="1" applyAlignment="1">
      <alignment horizontal="left" vertical="center" wrapText="1"/>
    </xf>
    <xf numFmtId="0" fontId="20" fillId="18" borderId="3" xfId="0" applyFont="1" applyFill="1" applyBorder="1" applyAlignment="1">
      <alignment horizontal="left" vertical="center" wrapText="1"/>
    </xf>
    <xf numFmtId="0" fontId="20" fillId="18" borderId="12" xfId="0" applyFont="1" applyFill="1" applyBorder="1" applyAlignment="1">
      <alignment horizontal="left" vertical="center" wrapText="1"/>
    </xf>
    <xf numFmtId="0" fontId="17" fillId="0" borderId="35" xfId="0" applyFont="1" applyBorder="1" applyAlignment="1">
      <alignment horizontal="left" vertical="center" wrapTex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17" fillId="7" borderId="50" xfId="0" applyFont="1" applyFill="1" applyBorder="1" applyAlignment="1">
      <alignment horizontal="left" vertical="center" wrapText="1"/>
    </xf>
    <xf numFmtId="0" fontId="17" fillId="7" borderId="51" xfId="0" applyFont="1" applyFill="1" applyBorder="1" applyAlignment="1">
      <alignment horizontal="left" vertical="center" wrapText="1"/>
    </xf>
    <xf numFmtId="0" fontId="17" fillId="7" borderId="52" xfId="0" applyFont="1" applyFill="1" applyBorder="1" applyAlignment="1">
      <alignment horizontal="left" vertical="center" wrapText="1"/>
    </xf>
    <xf numFmtId="0" fontId="17" fillId="7" borderId="36" xfId="0" applyFont="1" applyFill="1" applyBorder="1" applyAlignment="1">
      <alignment horizontal="left" vertical="center" wrapText="1"/>
    </xf>
    <xf numFmtId="0" fontId="17" fillId="7" borderId="0" xfId="0" applyFont="1" applyFill="1" applyAlignment="1">
      <alignment horizontal="left" vertical="center" wrapText="1"/>
    </xf>
    <xf numFmtId="0" fontId="17" fillId="7" borderId="44"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43"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17" fillId="7" borderId="7" xfId="0" applyFont="1" applyFill="1" applyBorder="1" applyAlignment="1">
      <alignment horizontal="left" vertical="center" wrapText="1"/>
    </xf>
    <xf numFmtId="0" fontId="17" fillId="7" borderId="57" xfId="0" applyFont="1" applyFill="1" applyBorder="1" applyAlignment="1">
      <alignment horizontal="left" vertical="center" wrapText="1"/>
    </xf>
    <xf numFmtId="0" fontId="17" fillId="7" borderId="60" xfId="0" applyFont="1" applyFill="1" applyBorder="1" applyAlignment="1">
      <alignment horizontal="left" vertical="center" wrapText="1"/>
    </xf>
    <xf numFmtId="0" fontId="9" fillId="0" borderId="14" xfId="0" applyFont="1" applyBorder="1" applyAlignment="1">
      <alignment horizontal="left" vertical="center" wrapText="1"/>
    </xf>
    <xf numFmtId="0" fontId="28" fillId="0" borderId="9" xfId="0" applyFont="1" applyBorder="1" applyAlignment="1">
      <alignment horizontal="center"/>
    </xf>
    <xf numFmtId="0" fontId="28" fillId="0" borderId="3" xfId="0" applyFont="1" applyBorder="1" applyAlignment="1">
      <alignment horizontal="center"/>
    </xf>
    <xf numFmtId="0" fontId="20" fillId="18" borderId="16" xfId="0" applyFont="1" applyFill="1" applyBorder="1" applyAlignment="1">
      <alignment horizontal="left" vertical="center" wrapText="1"/>
    </xf>
    <xf numFmtId="0" fontId="20" fillId="18" borderId="49" xfId="0" applyFont="1" applyFill="1" applyBorder="1" applyAlignment="1">
      <alignment horizontal="left" vertical="center" wrapText="1"/>
    </xf>
    <xf numFmtId="0" fontId="20" fillId="18" borderId="53" xfId="0" applyFont="1" applyFill="1" applyBorder="1" applyAlignment="1">
      <alignment horizontal="left" vertical="center" wrapText="1"/>
    </xf>
    <xf numFmtId="0" fontId="41" fillId="7" borderId="27" xfId="0" applyFont="1" applyFill="1" applyBorder="1" applyAlignment="1">
      <alignment horizontal="center" vertical="center" wrapText="1"/>
    </xf>
    <xf numFmtId="0" fontId="41" fillId="7" borderId="28" xfId="0" applyFont="1" applyFill="1" applyBorder="1" applyAlignment="1">
      <alignment horizontal="center" vertical="center" wrapText="1"/>
    </xf>
    <xf numFmtId="0" fontId="41" fillId="7" borderId="29" xfId="0" applyFont="1" applyFill="1" applyBorder="1" applyAlignment="1">
      <alignment horizontal="center" vertical="center" wrapText="1"/>
    </xf>
    <xf numFmtId="0" fontId="17" fillId="7" borderId="27" xfId="0" applyFont="1" applyFill="1" applyBorder="1" applyAlignment="1">
      <alignment horizontal="left" vertical="center" wrapText="1"/>
    </xf>
    <xf numFmtId="0" fontId="17" fillId="7" borderId="28" xfId="0" applyFont="1" applyFill="1" applyBorder="1" applyAlignment="1">
      <alignment horizontal="left" vertical="center" wrapText="1"/>
    </xf>
    <xf numFmtId="0" fontId="17" fillId="7" borderId="29" xfId="0" applyFont="1" applyFill="1" applyBorder="1" applyAlignment="1">
      <alignment horizontal="left" vertical="center" wrapText="1"/>
    </xf>
    <xf numFmtId="0" fontId="17" fillId="7" borderId="72" xfId="0" applyFont="1" applyFill="1" applyBorder="1" applyAlignment="1">
      <alignment horizontal="left" vertical="center" wrapText="1"/>
    </xf>
    <xf numFmtId="0" fontId="17" fillId="7" borderId="65" xfId="0" applyFont="1" applyFill="1" applyBorder="1" applyAlignment="1">
      <alignment horizontal="left" vertical="center" wrapText="1"/>
    </xf>
    <xf numFmtId="0" fontId="17" fillId="7" borderId="73" xfId="0" applyFont="1" applyFill="1" applyBorder="1" applyAlignment="1">
      <alignment horizontal="left" vertical="center" wrapText="1"/>
    </xf>
    <xf numFmtId="0" fontId="9" fillId="0" borderId="69" xfId="0" applyFont="1" applyBorder="1" applyAlignment="1">
      <alignment horizontal="left" vertical="center" wrapText="1"/>
    </xf>
    <xf numFmtId="0" fontId="9" fillId="4" borderId="11"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3"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12" xfId="0" applyFont="1" applyBorder="1" applyAlignment="1">
      <alignment horizontal="left" vertical="top" wrapText="1"/>
    </xf>
    <xf numFmtId="0" fontId="17" fillId="0" borderId="6" xfId="0" applyFont="1" applyBorder="1" applyAlignment="1">
      <alignment horizontal="center" vertical="center"/>
    </xf>
    <xf numFmtId="0" fontId="17" fillId="0" borderId="75" xfId="0" applyFont="1" applyBorder="1" applyAlignment="1">
      <alignment horizontal="center" vertical="center"/>
    </xf>
    <xf numFmtId="0" fontId="17" fillId="0" borderId="74" xfId="0" applyFont="1" applyBorder="1" applyAlignment="1">
      <alignment horizontal="center" vertical="center"/>
    </xf>
    <xf numFmtId="0" fontId="18" fillId="7" borderId="27" xfId="0" applyFont="1" applyFill="1" applyBorder="1" applyAlignment="1">
      <alignment horizontal="left" vertical="center" wrapText="1"/>
    </xf>
    <xf numFmtId="0" fontId="18" fillId="7" borderId="28" xfId="0" applyFont="1" applyFill="1" applyBorder="1" applyAlignment="1">
      <alignment horizontal="left" vertical="center" wrapText="1"/>
    </xf>
    <xf numFmtId="0" fontId="18" fillId="7" borderId="29" xfId="0" applyFont="1" applyFill="1" applyBorder="1" applyAlignment="1">
      <alignment horizontal="left" vertical="center" wrapText="1"/>
    </xf>
    <xf numFmtId="0" fontId="23" fillId="0" borderId="13" xfId="0" applyFont="1" applyBorder="1" applyAlignment="1">
      <alignment horizontal="left" vertical="center" wrapText="1"/>
    </xf>
    <xf numFmtId="0" fontId="23" fillId="0" borderId="41" xfId="0" applyFont="1" applyBorder="1" applyAlignment="1">
      <alignment horizontal="left" vertical="center" wrapText="1"/>
    </xf>
    <xf numFmtId="0" fontId="23" fillId="0" borderId="14" xfId="0" applyFont="1" applyBorder="1" applyAlignment="1">
      <alignment horizontal="left" vertical="center" wrapText="1"/>
    </xf>
    <xf numFmtId="0" fontId="9" fillId="0" borderId="11" xfId="0" applyFont="1" applyBorder="1" applyAlignment="1">
      <alignment horizontal="left" vertical="top" wrapText="1"/>
    </xf>
    <xf numFmtId="0" fontId="9" fillId="3" borderId="8" xfId="0" applyFont="1" applyFill="1" applyBorder="1" applyAlignment="1">
      <alignment horizontal="left" vertical="top" wrapText="1"/>
    </xf>
    <xf numFmtId="0" fontId="9" fillId="3" borderId="9" xfId="0" applyFont="1" applyFill="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18" fillId="44" borderId="28" xfId="0" applyFont="1" applyFill="1" applyBorder="1" applyAlignment="1">
      <alignment horizontal="left" vertical="center" wrapText="1"/>
    </xf>
    <xf numFmtId="0" fontId="18" fillId="44" borderId="29" xfId="0" applyFont="1" applyFill="1" applyBorder="1" applyAlignment="1">
      <alignment horizontal="left" vertical="center" wrapText="1"/>
    </xf>
    <xf numFmtId="0" fontId="18" fillId="7" borderId="65" xfId="0" applyFont="1" applyFill="1" applyBorder="1" applyAlignment="1">
      <alignment horizontal="left" vertical="center" wrapText="1"/>
    </xf>
    <xf numFmtId="0" fontId="18" fillId="7" borderId="73" xfId="0" applyFont="1" applyFill="1" applyBorder="1" applyAlignment="1">
      <alignment horizontal="left" vertical="center" wrapText="1"/>
    </xf>
    <xf numFmtId="0" fontId="23" fillId="0" borderId="56" xfId="0" applyFont="1" applyBorder="1" applyAlignment="1">
      <alignment horizontal="left" vertical="top" wrapText="1"/>
    </xf>
    <xf numFmtId="0" fontId="23" fillId="0" borderId="58" xfId="0" applyFont="1" applyBorder="1" applyAlignment="1">
      <alignment horizontal="left" vertical="top"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12" xfId="0" applyFont="1" applyBorder="1" applyAlignment="1">
      <alignment horizontal="left" vertical="center" wrapText="1"/>
    </xf>
    <xf numFmtId="0" fontId="9" fillId="0" borderId="2" xfId="0" applyFont="1" applyBorder="1" applyAlignment="1">
      <alignment horizontal="left" vertical="top" wrapText="1"/>
    </xf>
    <xf numFmtId="0" fontId="23" fillId="0" borderId="16" xfId="0" applyFont="1" applyBorder="1" applyAlignment="1">
      <alignment horizontal="left" vertical="top" wrapText="1"/>
    </xf>
    <xf numFmtId="0" fontId="65" fillId="0" borderId="53" xfId="0" applyFont="1" applyBorder="1" applyAlignment="1">
      <alignment horizontal="left" vertical="top" wrapText="1"/>
    </xf>
    <xf numFmtId="0" fontId="65" fillId="0" borderId="3" xfId="0" applyFont="1" applyBorder="1" applyAlignment="1">
      <alignment horizontal="left" vertical="top" wrapText="1"/>
    </xf>
    <xf numFmtId="0" fontId="9" fillId="0" borderId="26" xfId="0" applyFont="1" applyBorder="1" applyAlignment="1">
      <alignment horizontal="left" vertical="top" wrapText="1"/>
    </xf>
    <xf numFmtId="0" fontId="65" fillId="0" borderId="41" xfId="0" applyFont="1" applyBorder="1" applyAlignment="1">
      <alignment horizontal="left" vertical="top" wrapText="1"/>
    </xf>
    <xf numFmtId="0" fontId="18" fillId="7" borderId="7" xfId="0" applyFont="1" applyFill="1" applyBorder="1" applyAlignment="1">
      <alignment horizontal="center" vertical="center" wrapText="1"/>
    </xf>
    <xf numFmtId="0" fontId="18" fillId="7" borderId="57"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36" xfId="0" applyFont="1" applyFill="1" applyBorder="1" applyAlignment="1">
      <alignment horizontal="center" vertical="center" wrapText="1"/>
    </xf>
    <xf numFmtId="0" fontId="18" fillId="7" borderId="0" xfId="0" applyFont="1" applyFill="1" applyAlignment="1">
      <alignment horizontal="center" vertical="center" wrapText="1"/>
    </xf>
    <xf numFmtId="0" fontId="18" fillId="7" borderId="44" xfId="0" applyFont="1" applyFill="1" applyBorder="1" applyAlignment="1">
      <alignment horizontal="center" vertical="center" wrapText="1"/>
    </xf>
    <xf numFmtId="0" fontId="23" fillId="0" borderId="1" xfId="0" applyFont="1" applyBorder="1" applyAlignment="1">
      <alignment horizontal="left" vertical="top" wrapText="1"/>
    </xf>
    <xf numFmtId="0" fontId="23" fillId="0" borderId="5" xfId="0" applyFont="1" applyBorder="1" applyAlignment="1">
      <alignment horizontal="left" vertical="top" wrapText="1"/>
    </xf>
    <xf numFmtId="0" fontId="9" fillId="3" borderId="17" xfId="0" applyFont="1" applyFill="1" applyBorder="1" applyAlignment="1">
      <alignment horizontal="left" vertical="top" wrapText="1"/>
    </xf>
    <xf numFmtId="0" fontId="23" fillId="0" borderId="41" xfId="0" applyFont="1" applyBorder="1" applyAlignment="1">
      <alignment horizontal="left" vertical="top" wrapText="1"/>
    </xf>
    <xf numFmtId="0" fontId="23" fillId="0" borderId="14" xfId="0" applyFont="1" applyBorder="1" applyAlignment="1">
      <alignment horizontal="left" vertical="top" wrapText="1"/>
    </xf>
    <xf numFmtId="0" fontId="9" fillId="3" borderId="4" xfId="0" applyFont="1" applyFill="1" applyBorder="1" applyAlignment="1">
      <alignment horizontal="left" vertical="top" wrapText="1"/>
    </xf>
    <xf numFmtId="0" fontId="9" fillId="3" borderId="1" xfId="0" applyFont="1" applyFill="1" applyBorder="1" applyAlignment="1">
      <alignment horizontal="left" vertical="top" wrapText="1"/>
    </xf>
    <xf numFmtId="0" fontId="20" fillId="24" borderId="27"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0" fillId="24" borderId="29" xfId="0" applyFont="1" applyFill="1" applyBorder="1" applyAlignment="1">
      <alignment horizontal="center" vertical="center" wrapText="1"/>
    </xf>
    <xf numFmtId="0" fontId="9" fillId="3" borderId="58" xfId="0" applyFont="1" applyFill="1" applyBorder="1" applyAlignment="1">
      <alignment horizontal="left" vertical="top" wrapText="1"/>
    </xf>
    <xf numFmtId="0" fontId="18" fillId="7" borderId="57" xfId="0" applyFont="1" applyFill="1" applyBorder="1" applyAlignment="1">
      <alignment horizontal="left" vertical="center" wrapText="1"/>
    </xf>
    <xf numFmtId="0" fontId="18" fillId="7" borderId="60" xfId="0" applyFont="1" applyFill="1" applyBorder="1" applyAlignment="1">
      <alignment horizontal="left" vertical="center" wrapText="1"/>
    </xf>
    <xf numFmtId="0" fontId="18" fillId="7" borderId="8" xfId="0" applyFont="1" applyFill="1" applyBorder="1" applyAlignment="1">
      <alignment horizontal="left" vertical="center" wrapText="1"/>
    </xf>
    <xf numFmtId="0" fontId="18" fillId="7" borderId="9" xfId="0" applyFont="1" applyFill="1" applyBorder="1" applyAlignment="1">
      <alignment horizontal="left" vertical="center" wrapText="1"/>
    </xf>
    <xf numFmtId="0" fontId="18" fillId="7" borderId="10"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20" fillId="0" borderId="65" xfId="0" applyFont="1" applyBorder="1" applyAlignment="1">
      <alignment horizontal="left" vertical="center" wrapText="1"/>
    </xf>
    <xf numFmtId="0" fontId="20" fillId="0" borderId="73" xfId="0" applyFont="1" applyBorder="1" applyAlignment="1">
      <alignment horizontal="left"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23" fillId="0" borderId="25" xfId="0" applyFont="1" applyBorder="1" applyAlignment="1">
      <alignment horizontal="left" vertical="top" wrapText="1"/>
    </xf>
    <xf numFmtId="0" fontId="65" fillId="0" borderId="80" xfId="0" applyFont="1" applyBorder="1" applyAlignment="1">
      <alignment horizontal="left" vertical="top" wrapText="1"/>
    </xf>
    <xf numFmtId="0" fontId="9" fillId="4" borderId="3" xfId="0" applyFont="1" applyFill="1" applyBorder="1" applyAlignment="1">
      <alignment horizontal="left" vertical="top"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18" fillId="7" borderId="65" xfId="0" applyFont="1" applyFill="1" applyBorder="1" applyAlignment="1">
      <alignment horizontal="center" vertical="center" wrapText="1"/>
    </xf>
    <xf numFmtId="0" fontId="18" fillId="7" borderId="73" xfId="0" applyFont="1" applyFill="1" applyBorder="1" applyAlignment="1">
      <alignment horizontal="center" vertical="center" wrapText="1"/>
    </xf>
    <xf numFmtId="0" fontId="9" fillId="3" borderId="57" xfId="0" applyFont="1" applyFill="1" applyBorder="1" applyAlignment="1">
      <alignment horizontal="left" vertical="top" wrapText="1"/>
    </xf>
    <xf numFmtId="0" fontId="18" fillId="7" borderId="27"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29" xfId="0" applyFont="1" applyFill="1" applyBorder="1" applyAlignment="1">
      <alignment horizontal="center" vertical="center" wrapText="1"/>
    </xf>
    <xf numFmtId="0" fontId="18" fillId="7" borderId="72"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60" xfId="0" applyFont="1" applyBorder="1" applyAlignment="1">
      <alignment horizontal="center" vertical="center" wrapText="1"/>
    </xf>
    <xf numFmtId="0" fontId="23" fillId="0" borderId="3" xfId="0" applyFont="1" applyBorder="1" applyAlignment="1">
      <alignment vertical="top" wrapText="1"/>
    </xf>
    <xf numFmtId="0" fontId="23" fillId="0" borderId="12" xfId="0" applyFont="1" applyBorder="1" applyAlignment="1">
      <alignment vertical="top" wrapText="1"/>
    </xf>
    <xf numFmtId="0" fontId="74" fillId="44" borderId="28" xfId="0" applyFont="1" applyFill="1" applyBorder="1" applyAlignment="1">
      <alignment horizontal="left" vertical="center" wrapText="1"/>
    </xf>
    <xf numFmtId="0" fontId="18" fillId="44" borderId="65" xfId="0" applyFont="1" applyFill="1" applyBorder="1" applyAlignment="1">
      <alignment horizontal="left" vertical="center" wrapText="1"/>
    </xf>
    <xf numFmtId="0" fontId="18" fillId="44" borderId="73" xfId="0" applyFont="1" applyFill="1" applyBorder="1" applyAlignment="1">
      <alignment horizontal="left" vertical="center" wrapText="1"/>
    </xf>
    <xf numFmtId="0" fontId="23" fillId="0" borderId="37" xfId="0" applyFont="1" applyBorder="1" applyAlignment="1">
      <alignment horizontal="left" vertical="top" wrapText="1"/>
    </xf>
    <xf numFmtId="0" fontId="23" fillId="0" borderId="53" xfId="0" applyFont="1" applyBorder="1" applyAlignment="1">
      <alignment horizontal="left" vertical="top" wrapText="1"/>
    </xf>
    <xf numFmtId="0" fontId="9"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9" xfId="0" applyFont="1" applyBorder="1" applyAlignment="1">
      <alignment horizontal="left" vertical="center" wrapText="1"/>
    </xf>
    <xf numFmtId="0" fontId="43" fillId="16" borderId="6" xfId="0" applyFont="1" applyFill="1" applyBorder="1" applyAlignment="1" applyProtection="1">
      <alignment horizontal="center" vertical="center"/>
      <protection locked="0"/>
    </xf>
    <xf numFmtId="0" fontId="43" fillId="16" borderId="75" xfId="0" applyFont="1" applyFill="1" applyBorder="1" applyAlignment="1" applyProtection="1">
      <alignment horizontal="center" vertical="center"/>
      <protection locked="0"/>
    </xf>
    <xf numFmtId="0" fontId="43" fillId="16" borderId="74" xfId="0" applyFont="1" applyFill="1" applyBorder="1" applyAlignment="1" applyProtection="1">
      <alignment horizontal="center" vertical="center"/>
      <protection locked="0"/>
    </xf>
    <xf numFmtId="0" fontId="75" fillId="0" borderId="61" xfId="0" applyFont="1" applyBorder="1" applyAlignment="1">
      <alignment horizontal="left" vertical="center" wrapText="1"/>
    </xf>
    <xf numFmtId="0" fontId="88" fillId="0" borderId="61" xfId="0" applyFont="1" applyBorder="1" applyAlignment="1">
      <alignment horizontal="left" vertical="center" wrapText="1"/>
    </xf>
    <xf numFmtId="0" fontId="20" fillId="0" borderId="72" xfId="2" applyFont="1" applyBorder="1" applyAlignment="1">
      <alignment horizontal="left" vertical="top" wrapText="1"/>
    </xf>
    <xf numFmtId="0" fontId="0" fillId="0" borderId="73" xfId="0" applyBorder="1" applyAlignment="1">
      <alignment horizontal="left" vertical="top" wrapText="1"/>
    </xf>
    <xf numFmtId="0" fontId="79" fillId="0" borderId="7" xfId="2" applyFont="1" applyBorder="1" applyAlignment="1">
      <alignment horizontal="left" vertical="center" wrapText="1"/>
    </xf>
    <xf numFmtId="0" fontId="88" fillId="0" borderId="60" xfId="0" applyFont="1" applyBorder="1" applyAlignment="1">
      <alignment horizontal="left" vertical="center" wrapText="1"/>
    </xf>
    <xf numFmtId="0" fontId="18" fillId="0" borderId="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xf>
    <xf numFmtId="0" fontId="18" fillId="0" borderId="20" xfId="0" applyFont="1" applyBorder="1" applyAlignment="1">
      <alignment horizontal="center" textRotation="90" wrapText="1"/>
    </xf>
    <xf numFmtId="0" fontId="65" fillId="0" borderId="34" xfId="0" applyFont="1" applyBorder="1" applyAlignment="1">
      <alignment horizontal="center" wrapText="1"/>
    </xf>
    <xf numFmtId="0" fontId="18" fillId="0" borderId="13" xfId="0" applyFont="1" applyBorder="1" applyAlignment="1">
      <alignment horizontal="left" vertical="center" wrapText="1"/>
    </xf>
    <xf numFmtId="0" fontId="18" fillId="0" borderId="41" xfId="0" applyFont="1" applyBorder="1" applyAlignment="1">
      <alignment horizontal="left" vertical="center" wrapText="1"/>
    </xf>
    <xf numFmtId="0" fontId="23" fillId="0" borderId="50" xfId="2" applyFont="1" applyBorder="1" applyAlignment="1">
      <alignment vertical="center" wrapText="1"/>
    </xf>
    <xf numFmtId="0" fontId="71" fillId="0" borderId="51" xfId="0" applyFont="1" applyBorder="1" applyAlignment="1">
      <alignment vertical="center" wrapText="1"/>
    </xf>
    <xf numFmtId="0" fontId="63" fillId="0" borderId="57" xfId="2" applyFont="1" applyBorder="1" applyAlignment="1">
      <alignment vertical="center" wrapText="1"/>
    </xf>
    <xf numFmtId="0" fontId="0" fillId="0" borderId="57" xfId="0" applyBorder="1" applyAlignment="1">
      <alignmen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3" fillId="0" borderId="11" xfId="2" applyFont="1" applyBorder="1" applyAlignment="1">
      <alignment horizontal="left" vertical="center" wrapText="1" indent="1"/>
    </xf>
    <xf numFmtId="0" fontId="71" fillId="0" borderId="3" xfId="0" applyFont="1" applyBorder="1" applyAlignment="1">
      <alignment horizontal="left" vertical="center" wrapText="1" indent="1"/>
    </xf>
    <xf numFmtId="0" fontId="20" fillId="0" borderId="7" xfId="0" applyFont="1" applyBorder="1" applyAlignment="1">
      <alignment horizontal="left" vertical="center" wrapText="1"/>
    </xf>
    <xf numFmtId="0" fontId="20" fillId="0" borderId="57" xfId="0" applyFont="1" applyBorder="1" applyAlignment="1">
      <alignment horizontal="left" vertical="center" wrapText="1"/>
    </xf>
    <xf numFmtId="0" fontId="20" fillId="0" borderId="60" xfId="0" applyFont="1" applyBorder="1" applyAlignment="1">
      <alignment horizontal="left" vertical="center" wrapText="1"/>
    </xf>
    <xf numFmtId="0" fontId="23" fillId="0" borderId="8" xfId="2" applyFont="1" applyBorder="1" applyAlignment="1">
      <alignment horizontal="left" vertical="center" wrapText="1"/>
    </xf>
    <xf numFmtId="0" fontId="23" fillId="0" borderId="11" xfId="2" applyFont="1" applyBorder="1" applyAlignment="1">
      <alignment horizontal="left" vertical="center" wrapText="1"/>
    </xf>
    <xf numFmtId="0" fontId="23" fillId="0" borderId="16" xfId="2" applyFont="1" applyBorder="1" applyAlignment="1">
      <alignment horizontal="left" vertical="center"/>
    </xf>
    <xf numFmtId="0" fontId="23" fillId="0" borderId="3" xfId="2" applyFont="1" applyBorder="1" applyAlignment="1">
      <alignment horizontal="left" vertical="center" wrapText="1"/>
    </xf>
    <xf numFmtId="0" fontId="23" fillId="0" borderId="3" xfId="2" applyFont="1" applyBorder="1" applyAlignment="1">
      <alignment horizontal="left" vertical="center"/>
    </xf>
    <xf numFmtId="0" fontId="23" fillId="0" borderId="39" xfId="2" applyFont="1" applyBorder="1" applyAlignment="1">
      <alignment horizontal="left" vertical="center" wrapText="1"/>
    </xf>
    <xf numFmtId="0" fontId="65" fillId="0" borderId="2" xfId="0" applyFont="1" applyBorder="1" applyAlignment="1">
      <alignment horizontal="left" vertical="center"/>
    </xf>
    <xf numFmtId="0" fontId="20" fillId="0" borderId="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71" xfId="0" applyFont="1" applyBorder="1" applyAlignment="1">
      <alignment horizontal="center" vertical="center" wrapText="1"/>
    </xf>
    <xf numFmtId="0" fontId="20" fillId="0" borderId="33" xfId="0" applyFont="1" applyBorder="1" applyAlignment="1">
      <alignment horizontal="center" vertical="center" wrapText="1"/>
    </xf>
    <xf numFmtId="0" fontId="18" fillId="0" borderId="9" xfId="0" applyFont="1" applyBorder="1" applyAlignment="1">
      <alignment horizontal="center" wrapText="1"/>
    </xf>
    <xf numFmtId="0" fontId="18" fillId="0" borderId="3" xfId="0" applyFont="1" applyBorder="1" applyAlignment="1">
      <alignment horizontal="center" wrapText="1"/>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1" fillId="0" borderId="0" xfId="0" applyFont="1" applyAlignment="1">
      <alignment horizontal="left" vertical="center" wrapText="1"/>
    </xf>
    <xf numFmtId="0" fontId="4" fillId="0" borderId="0" xfId="0" applyFont="1" applyAlignment="1">
      <alignment horizontal="left" vertical="center" wrapText="1"/>
    </xf>
    <xf numFmtId="0" fontId="13" fillId="0" borderId="0" xfId="0" applyFont="1" applyAlignment="1">
      <alignment horizontal="left" vertical="top" wrapText="1"/>
    </xf>
    <xf numFmtId="0" fontId="9" fillId="0" borderId="16" xfId="0" applyFont="1" applyBorder="1" applyAlignment="1">
      <alignment horizontal="left" vertical="top" wrapText="1"/>
    </xf>
    <xf numFmtId="0" fontId="9" fillId="0" borderId="37" xfId="0" applyFont="1" applyBorder="1" applyAlignment="1">
      <alignment horizontal="left" vertical="top"/>
    </xf>
    <xf numFmtId="0" fontId="9" fillId="0" borderId="2" xfId="0" applyFont="1" applyBorder="1" applyAlignment="1">
      <alignment horizontal="left" vertical="top"/>
    </xf>
    <xf numFmtId="0" fontId="9" fillId="0" borderId="37" xfId="0" applyFont="1" applyBorder="1" applyAlignment="1">
      <alignment horizontal="left" vertical="top" wrapText="1"/>
    </xf>
    <xf numFmtId="0" fontId="23" fillId="0" borderId="51" xfId="0" applyFont="1" applyBorder="1" applyAlignment="1">
      <alignment horizontal="left" vertical="top" wrapText="1"/>
    </xf>
    <xf numFmtId="0" fontId="23" fillId="0" borderId="52" xfId="0" applyFont="1" applyBorder="1" applyAlignment="1">
      <alignment horizontal="left" vertical="top" wrapText="1"/>
    </xf>
    <xf numFmtId="0" fontId="18" fillId="0" borderId="13" xfId="2" applyFont="1" applyBorder="1" applyAlignment="1">
      <alignment horizontal="left" vertical="center" wrapText="1"/>
    </xf>
    <xf numFmtId="0" fontId="39" fillId="0" borderId="41" xfId="2" applyFont="1" applyBorder="1" applyAlignment="1">
      <alignment horizontal="left" vertical="center" wrapText="1"/>
    </xf>
    <xf numFmtId="0" fontId="76" fillId="0" borderId="50" xfId="2" applyFont="1" applyBorder="1" applyAlignment="1">
      <alignment horizontal="left" vertical="center" wrapText="1"/>
    </xf>
    <xf numFmtId="0" fontId="86" fillId="0" borderId="51" xfId="0" applyFont="1" applyBorder="1" applyAlignment="1">
      <alignment horizontal="left" vertical="center" wrapText="1"/>
    </xf>
    <xf numFmtId="0" fontId="79" fillId="0" borderId="50" xfId="2" applyFont="1" applyBorder="1" applyAlignment="1">
      <alignment horizontal="left" vertical="center" wrapText="1"/>
    </xf>
    <xf numFmtId="0" fontId="87" fillId="0" borderId="51" xfId="2" applyFont="1" applyBorder="1" applyAlignment="1">
      <alignment horizontal="left" vertical="center" wrapText="1"/>
    </xf>
    <xf numFmtId="0" fontId="18" fillId="7" borderId="7" xfId="0" applyFont="1" applyFill="1" applyBorder="1" applyAlignment="1">
      <alignment vertical="center" wrapText="1"/>
    </xf>
    <xf numFmtId="0" fontId="18" fillId="7" borderId="57" xfId="0" applyFont="1" applyFill="1" applyBorder="1" applyAlignment="1">
      <alignment vertical="center" wrapText="1"/>
    </xf>
    <xf numFmtId="0" fontId="18" fillId="7" borderId="60" xfId="0" applyFont="1" applyFill="1" applyBorder="1" applyAlignment="1">
      <alignment vertical="center" wrapText="1"/>
    </xf>
    <xf numFmtId="0" fontId="18" fillId="7" borderId="72" xfId="0" applyFont="1" applyFill="1" applyBorder="1" applyAlignment="1">
      <alignment vertical="center" wrapText="1"/>
    </xf>
    <xf numFmtId="0" fontId="18" fillId="7" borderId="65" xfId="0" applyFont="1" applyFill="1" applyBorder="1" applyAlignment="1">
      <alignment vertical="center" wrapText="1"/>
    </xf>
    <xf numFmtId="0" fontId="18" fillId="7" borderId="73" xfId="0" applyFont="1" applyFill="1" applyBorder="1" applyAlignment="1">
      <alignment vertical="center" wrapText="1"/>
    </xf>
    <xf numFmtId="0" fontId="18" fillId="7" borderId="7" xfId="0" applyFont="1" applyFill="1" applyBorder="1" applyAlignment="1">
      <alignment horizontal="left" vertical="center" wrapText="1"/>
    </xf>
    <xf numFmtId="0" fontId="18" fillId="7" borderId="72" xfId="0" applyFont="1" applyFill="1" applyBorder="1" applyAlignment="1">
      <alignment horizontal="left" vertical="center"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79" fillId="24" borderId="27" xfId="0" applyFont="1" applyFill="1" applyBorder="1" applyAlignment="1">
      <alignment horizontal="center" vertical="center" wrapText="1"/>
    </xf>
    <xf numFmtId="0" fontId="79" fillId="24" borderId="28" xfId="0" applyFont="1" applyFill="1" applyBorder="1" applyAlignment="1">
      <alignment horizontal="center" vertical="center" wrapText="1"/>
    </xf>
    <xf numFmtId="0" fontId="79" fillId="24" borderId="29" xfId="0" applyFont="1" applyFill="1" applyBorder="1" applyAlignment="1">
      <alignment horizontal="center" vertical="center" wrapText="1"/>
    </xf>
    <xf numFmtId="0" fontId="18" fillId="7" borderId="27" xfId="0" applyFont="1" applyFill="1" applyBorder="1" applyAlignment="1">
      <alignment vertical="center" wrapText="1"/>
    </xf>
    <xf numFmtId="0" fontId="18" fillId="7" borderId="28" xfId="0" applyFont="1" applyFill="1" applyBorder="1" applyAlignment="1">
      <alignment vertical="center" wrapText="1"/>
    </xf>
    <xf numFmtId="0" fontId="18" fillId="7" borderId="29" xfId="0" applyFont="1" applyFill="1" applyBorder="1" applyAlignment="1">
      <alignment vertical="center" wrapText="1"/>
    </xf>
    <xf numFmtId="0" fontId="23" fillId="0" borderId="21" xfId="0" applyFont="1" applyBorder="1" applyAlignment="1">
      <alignment horizontal="left" vertical="center" wrapText="1"/>
    </xf>
    <xf numFmtId="0" fontId="23" fillId="0" borderId="2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4" xfId="0" applyFont="1" applyBorder="1" applyAlignment="1">
      <alignment horizontal="left" vertical="top" wrapText="1"/>
    </xf>
    <xf numFmtId="0" fontId="23" fillId="0" borderId="47" xfId="0" applyFont="1" applyBorder="1" applyAlignment="1">
      <alignment horizontal="left" vertical="top" wrapText="1"/>
    </xf>
    <xf numFmtId="0" fontId="0" fillId="0" borderId="36" xfId="0" applyBorder="1" applyAlignment="1">
      <alignment horizontal="left" vertical="top" wrapText="1"/>
    </xf>
    <xf numFmtId="0" fontId="188" fillId="10" borderId="40" xfId="0" applyFont="1" applyFill="1" applyBorder="1" applyAlignment="1">
      <alignment horizontal="center" vertical="center"/>
    </xf>
    <xf numFmtId="0" fontId="188" fillId="10" borderId="68" xfId="0" applyFont="1" applyFill="1" applyBorder="1" applyAlignment="1">
      <alignment horizontal="center" vertical="center"/>
    </xf>
    <xf numFmtId="0" fontId="23" fillId="25" borderId="40" xfId="0" applyFont="1" applyFill="1" applyBorder="1" applyAlignment="1">
      <alignment horizontal="center" vertical="center"/>
    </xf>
    <xf numFmtId="0" fontId="23" fillId="25" borderId="68" xfId="0" applyFont="1" applyFill="1" applyBorder="1" applyAlignment="1">
      <alignment horizontal="center" vertical="center"/>
    </xf>
    <xf numFmtId="0" fontId="37" fillId="2" borderId="48" xfId="0" applyFont="1" applyFill="1" applyBorder="1" applyAlignment="1">
      <alignment horizontal="left" vertical="top" wrapText="1"/>
    </xf>
    <xf numFmtId="0" fontId="37" fillId="2" borderId="24" xfId="0" applyFont="1" applyFill="1" applyBorder="1" applyAlignment="1">
      <alignment horizontal="left" vertical="top" wrapText="1"/>
    </xf>
    <xf numFmtId="0" fontId="37" fillId="2" borderId="33" xfId="0" applyFont="1" applyFill="1" applyBorder="1" applyAlignment="1">
      <alignment horizontal="left" vertical="top" wrapText="1"/>
    </xf>
    <xf numFmtId="0" fontId="13" fillId="2" borderId="40" xfId="0" applyFont="1" applyFill="1" applyBorder="1" applyAlignment="1">
      <alignment horizontal="left" vertical="top" wrapText="1"/>
    </xf>
    <xf numFmtId="0" fontId="13" fillId="2" borderId="68" xfId="0" applyFont="1" applyFill="1" applyBorder="1" applyAlignment="1">
      <alignment horizontal="left" vertical="top" wrapText="1"/>
    </xf>
    <xf numFmtId="0" fontId="23" fillId="25" borderId="46" xfId="0" applyFont="1" applyFill="1" applyBorder="1" applyAlignment="1">
      <alignment horizontal="center" vertical="center"/>
    </xf>
    <xf numFmtId="0" fontId="23" fillId="25" borderId="69"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13" fillId="2" borderId="3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1" xfId="0" applyFont="1" applyFill="1" applyBorder="1" applyAlignment="1">
      <alignment horizontal="left" vertical="center" wrapText="1"/>
    </xf>
    <xf numFmtId="0" fontId="23" fillId="25" borderId="4" xfId="0" applyFont="1" applyFill="1" applyBorder="1" applyAlignment="1">
      <alignment horizontal="center" vertical="center"/>
    </xf>
    <xf numFmtId="0" fontId="23" fillId="25" borderId="35" xfId="0" applyFont="1" applyFill="1" applyBorder="1" applyAlignment="1">
      <alignment horizontal="center" vertical="center"/>
    </xf>
    <xf numFmtId="0" fontId="23" fillId="25" borderId="1" xfId="0"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66" fillId="0" borderId="12" xfId="0" applyFont="1" applyFill="1" applyBorder="1" applyAlignment="1">
      <alignment horizontal="center" vertical="center"/>
    </xf>
    <xf numFmtId="0" fontId="66"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xf>
    <xf numFmtId="0" fontId="23" fillId="0" borderId="8"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178" fillId="0" borderId="8" xfId="0" applyFont="1" applyFill="1" applyBorder="1" applyAlignment="1">
      <alignment horizontal="center" vertical="center" wrapText="1"/>
    </xf>
    <xf numFmtId="0" fontId="178" fillId="0" borderId="11" xfId="0" applyFont="1" applyFill="1" applyBorder="1" applyAlignment="1">
      <alignment horizontal="center" vertical="center"/>
    </xf>
    <xf numFmtId="0" fontId="178" fillId="0" borderId="13" xfId="0" applyFont="1" applyFill="1" applyBorder="1" applyAlignment="1">
      <alignment horizontal="center" vertical="center"/>
    </xf>
    <xf numFmtId="0" fontId="178" fillId="0" borderId="10" xfId="0" applyFont="1" applyFill="1" applyBorder="1" applyAlignment="1">
      <alignment horizontal="center" vertical="center" wrapText="1"/>
    </xf>
    <xf numFmtId="0" fontId="178" fillId="0" borderId="14" xfId="0" applyFont="1" applyFill="1" applyBorder="1" applyAlignment="1">
      <alignment horizontal="center" vertical="center"/>
    </xf>
    <xf numFmtId="0" fontId="40" fillId="0" borderId="10" xfId="0" applyFont="1" applyBorder="1" applyAlignment="1">
      <alignment horizontal="center" vertical="center"/>
    </xf>
    <xf numFmtId="0" fontId="40" fillId="0" borderId="14" xfId="0" applyFont="1" applyBorder="1" applyAlignment="1">
      <alignment horizontal="center" vertical="center"/>
    </xf>
    <xf numFmtId="0" fontId="40" fillId="0" borderId="10" xfId="0" applyFont="1" applyBorder="1" applyAlignment="1">
      <alignment horizontal="center" vertical="center" wrapText="1"/>
    </xf>
    <xf numFmtId="0" fontId="23" fillId="0" borderId="43"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178" fillId="0" borderId="12"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46" xfId="0" applyFont="1" applyFill="1" applyBorder="1" applyAlignment="1">
      <alignment horizontal="center" vertical="center"/>
    </xf>
    <xf numFmtId="0" fontId="23" fillId="0" borderId="69" xfId="0" applyFont="1" applyFill="1" applyBorder="1" applyAlignment="1">
      <alignment horizontal="center" vertical="center"/>
    </xf>
    <xf numFmtId="0" fontId="66" fillId="0" borderId="5" xfId="0" applyFont="1" applyFill="1" applyBorder="1" applyAlignment="1">
      <alignment horizontal="center" vertical="center" wrapText="1"/>
    </xf>
    <xf numFmtId="0" fontId="66" fillId="0" borderId="69" xfId="0" applyFont="1" applyFill="1" applyBorder="1" applyAlignment="1">
      <alignment horizontal="center" vertical="center" wrapText="1"/>
    </xf>
    <xf numFmtId="0" fontId="66" fillId="0" borderId="8"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8" xfId="0" applyFont="1" applyFill="1" applyBorder="1" applyAlignment="1">
      <alignment horizontal="center" vertical="center"/>
    </xf>
    <xf numFmtId="0" fontId="66" fillId="0" borderId="4"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178" fillId="0" borderId="11" xfId="0" applyFont="1" applyFill="1" applyBorder="1" applyAlignment="1">
      <alignment horizontal="center" vertical="center" wrapText="1"/>
    </xf>
    <xf numFmtId="0" fontId="178" fillId="0" borderId="13"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96" fillId="0" borderId="8" xfId="0" applyFont="1" applyFill="1" applyBorder="1" applyAlignment="1">
      <alignment horizontal="center" vertical="center" wrapText="1"/>
    </xf>
    <xf numFmtId="0" fontId="196" fillId="0" borderId="11" xfId="0" applyFont="1" applyFill="1" applyBorder="1" applyAlignment="1">
      <alignment horizontal="center" vertical="center" wrapText="1"/>
    </xf>
    <xf numFmtId="0" fontId="196" fillId="0" borderId="13"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3" xfId="0" applyFont="1" applyFill="1" applyBorder="1" applyAlignment="1">
      <alignment horizontal="center" vertical="center"/>
    </xf>
    <xf numFmtId="0" fontId="23" fillId="0" borderId="19" xfId="0" applyFont="1" applyFill="1" applyBorder="1" applyAlignment="1">
      <alignment horizontal="center" vertical="center" wrapText="1"/>
    </xf>
    <xf numFmtId="0" fontId="95" fillId="10" borderId="15" xfId="0" applyFont="1" applyFill="1" applyBorder="1" applyAlignment="1">
      <alignment horizontal="center" vertical="center"/>
    </xf>
    <xf numFmtId="0" fontId="95" fillId="10" borderId="25" xfId="0" applyFont="1" applyFill="1" applyBorder="1" applyAlignment="1">
      <alignment horizontal="center" vertical="center"/>
    </xf>
    <xf numFmtId="0" fontId="23" fillId="25" borderId="9" xfId="0" applyFont="1" applyFill="1" applyBorder="1" applyAlignment="1">
      <alignment horizontal="center" vertical="center"/>
    </xf>
    <xf numFmtId="0" fontId="23" fillId="25" borderId="3" xfId="0" applyFont="1" applyFill="1" applyBorder="1" applyAlignment="1">
      <alignment horizontal="center" vertical="center"/>
    </xf>
    <xf numFmtId="0" fontId="23" fillId="25" borderId="41" xfId="0" applyFont="1" applyFill="1" applyBorder="1" applyAlignment="1">
      <alignment horizontal="center" vertical="center"/>
    </xf>
    <xf numFmtId="0" fontId="40" fillId="10" borderId="8" xfId="0" applyFont="1" applyFill="1" applyBorder="1" applyAlignment="1">
      <alignment horizontal="center" vertical="center"/>
    </xf>
    <xf numFmtId="0" fontId="40" fillId="10" borderId="11" xfId="0" applyFont="1" applyFill="1" applyBorder="1" applyAlignment="1">
      <alignment horizontal="center" vertical="center"/>
    </xf>
    <xf numFmtId="0" fontId="40" fillId="10" borderId="13" xfId="0" applyFont="1" applyFill="1" applyBorder="1" applyAlignment="1">
      <alignment horizontal="center" vertical="center"/>
    </xf>
    <xf numFmtId="0" fontId="18" fillId="10" borderId="9"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1" xfId="0" applyFont="1" applyFill="1" applyBorder="1" applyAlignment="1">
      <alignment horizontal="center" vertical="center" wrapText="1"/>
    </xf>
    <xf numFmtId="0" fontId="9" fillId="0" borderId="41" xfId="0" applyFont="1" applyBorder="1" applyAlignment="1">
      <alignment horizontal="left" vertical="top" wrapText="1"/>
    </xf>
    <xf numFmtId="0" fontId="9" fillId="7" borderId="9"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41" xfId="0" applyFont="1" applyFill="1" applyBorder="1" applyAlignment="1">
      <alignment horizontal="left" vertical="top" wrapText="1"/>
    </xf>
    <xf numFmtId="0" fontId="23" fillId="25" borderId="9" xfId="0" applyFont="1" applyFill="1" applyBorder="1" applyAlignment="1">
      <alignment horizontal="center" vertical="center" wrapText="1"/>
    </xf>
    <xf numFmtId="0" fontId="23" fillId="25" borderId="3" xfId="0" applyFont="1" applyFill="1" applyBorder="1" applyAlignment="1">
      <alignment horizontal="center" vertical="center" wrapText="1"/>
    </xf>
    <xf numFmtId="0" fontId="23" fillId="25" borderId="41" xfId="0" applyFont="1" applyFill="1" applyBorder="1" applyAlignment="1">
      <alignment horizontal="center" vertical="center" wrapText="1"/>
    </xf>
    <xf numFmtId="0" fontId="18" fillId="14" borderId="50" xfId="0" applyFont="1" applyFill="1" applyBorder="1" applyAlignment="1">
      <alignment horizontal="left" vertical="center" wrapText="1"/>
    </xf>
    <xf numFmtId="0" fontId="18" fillId="14" borderId="51" xfId="0" applyFont="1" applyFill="1" applyBorder="1" applyAlignment="1">
      <alignment horizontal="left" vertical="center" wrapText="1"/>
    </xf>
    <xf numFmtId="0" fontId="18" fillId="14" borderId="67" xfId="0" applyFont="1" applyFill="1" applyBorder="1" applyAlignment="1">
      <alignment horizontal="left" vertical="center" wrapText="1"/>
    </xf>
    <xf numFmtId="0" fontId="9" fillId="15" borderId="9" xfId="0" applyFont="1" applyFill="1" applyBorder="1" applyAlignment="1">
      <alignment horizontal="left" vertical="top" wrapText="1"/>
    </xf>
    <xf numFmtId="0" fontId="9" fillId="15" borderId="3" xfId="0" applyFont="1" applyFill="1" applyBorder="1" applyAlignment="1">
      <alignment horizontal="left" vertical="top" wrapText="1"/>
    </xf>
    <xf numFmtId="0" fontId="9" fillId="15" borderId="41" xfId="0" applyFont="1" applyFill="1" applyBorder="1" applyAlignment="1">
      <alignment horizontal="left" vertical="top" wrapText="1"/>
    </xf>
    <xf numFmtId="0" fontId="6" fillId="10" borderId="9" xfId="0" applyFont="1" applyFill="1" applyBorder="1" applyAlignment="1">
      <alignment horizontal="center" vertical="center"/>
    </xf>
    <xf numFmtId="0" fontId="6" fillId="10" borderId="3" xfId="0" applyFont="1" applyFill="1" applyBorder="1" applyAlignment="1">
      <alignment horizontal="center" vertical="center"/>
    </xf>
    <xf numFmtId="0" fontId="6" fillId="10" borderId="41" xfId="0" applyFont="1" applyFill="1" applyBorder="1" applyAlignment="1">
      <alignment horizontal="center" vertical="center"/>
    </xf>
    <xf numFmtId="0" fontId="18" fillId="10" borderId="8"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23" fillId="25" borderId="15"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25" xfId="0" applyFont="1" applyFill="1" applyBorder="1" applyAlignment="1">
      <alignment horizontal="center" vertical="center"/>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3" fillId="0" borderId="41" xfId="0" applyFont="1" applyBorder="1" applyAlignment="1">
      <alignment horizontal="left" vertical="top" wrapText="1"/>
    </xf>
    <xf numFmtId="0" fontId="9" fillId="0" borderId="9" xfId="0" applyFont="1" applyBorder="1" applyAlignment="1">
      <alignment vertical="top" wrapText="1"/>
    </xf>
    <xf numFmtId="0" fontId="9" fillId="0" borderId="41" xfId="0" applyFont="1" applyBorder="1" applyAlignment="1">
      <alignment vertical="top" wrapText="1"/>
    </xf>
    <xf numFmtId="0" fontId="3" fillId="15" borderId="9" xfId="0" applyFont="1" applyFill="1" applyBorder="1" applyAlignment="1">
      <alignment horizontal="left" vertical="top" wrapText="1"/>
    </xf>
    <xf numFmtId="0" fontId="3" fillId="15" borderId="41" xfId="0" applyFont="1" applyFill="1" applyBorder="1" applyAlignment="1">
      <alignment horizontal="left" vertical="top" wrapText="1"/>
    </xf>
    <xf numFmtId="0" fontId="95" fillId="10" borderId="9" xfId="0" applyFont="1" applyFill="1" applyBorder="1" applyAlignment="1">
      <alignment horizontal="center" vertical="center"/>
    </xf>
    <xf numFmtId="0" fontId="95" fillId="10" borderId="41"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41"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13" xfId="0" applyFont="1" applyFill="1" applyBorder="1" applyAlignment="1">
      <alignment horizontal="center" vertical="center"/>
    </xf>
    <xf numFmtId="0" fontId="23" fillId="25" borderId="8"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3" fillId="24" borderId="8"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25" xfId="0" applyFont="1" applyFill="1" applyBorder="1" applyAlignment="1">
      <alignment horizontal="center" vertical="center" wrapText="1"/>
    </xf>
    <xf numFmtId="0" fontId="40" fillId="10" borderId="32" xfId="0" applyFont="1" applyFill="1" applyBorder="1" applyAlignment="1">
      <alignment horizontal="center" vertical="center"/>
    </xf>
    <xf numFmtId="0" fontId="6" fillId="10" borderId="40" xfId="0" applyFont="1" applyFill="1" applyBorder="1" applyAlignment="1">
      <alignment horizontal="center" vertical="center"/>
    </xf>
    <xf numFmtId="0" fontId="13" fillId="2" borderId="9" xfId="0" applyFont="1" applyFill="1" applyBorder="1" applyAlignment="1">
      <alignment horizontal="left" vertical="top" wrapText="1"/>
    </xf>
    <xf numFmtId="0" fontId="13" fillId="2" borderId="41" xfId="0" applyFont="1" applyFill="1" applyBorder="1" applyAlignment="1">
      <alignment horizontal="left" vertical="top" wrapText="1"/>
    </xf>
    <xf numFmtId="0" fontId="66" fillId="10" borderId="9" xfId="0" applyFont="1" applyFill="1" applyBorder="1" applyAlignment="1">
      <alignment horizontal="center" vertical="center"/>
    </xf>
    <xf numFmtId="0" fontId="66" fillId="10" borderId="3" xfId="0" applyFont="1" applyFill="1" applyBorder="1" applyAlignment="1">
      <alignment horizontal="center" vertical="center"/>
    </xf>
    <xf numFmtId="0" fontId="66" fillId="10" borderId="41" xfId="0" applyFont="1" applyFill="1" applyBorder="1" applyAlignment="1">
      <alignment horizontal="center" vertical="center"/>
    </xf>
    <xf numFmtId="0" fontId="91" fillId="10" borderId="9" xfId="0" applyFont="1" applyFill="1" applyBorder="1" applyAlignment="1">
      <alignment horizontal="center" vertical="center"/>
    </xf>
    <xf numFmtId="0" fontId="91" fillId="10" borderId="41" xfId="0" applyFont="1" applyFill="1" applyBorder="1" applyAlignment="1">
      <alignment horizontal="center" vertical="center"/>
    </xf>
    <xf numFmtId="0" fontId="3" fillId="7" borderId="9" xfId="0" applyFont="1" applyFill="1" applyBorder="1" applyAlignment="1">
      <alignment horizontal="left" vertical="top" wrapText="1"/>
    </xf>
    <xf numFmtId="0" fontId="3" fillId="7" borderId="41" xfId="0" applyFont="1" applyFill="1" applyBorder="1" applyAlignment="1">
      <alignment horizontal="left" vertical="top" wrapText="1"/>
    </xf>
    <xf numFmtId="0" fontId="6" fillId="10" borderId="15" xfId="0" applyFont="1" applyFill="1" applyBorder="1" applyAlignment="1">
      <alignment horizontal="center" vertical="center"/>
    </xf>
    <xf numFmtId="0" fontId="6" fillId="10" borderId="16" xfId="0" applyFont="1" applyFill="1" applyBorder="1" applyAlignment="1">
      <alignment horizontal="center" vertical="center"/>
    </xf>
    <xf numFmtId="0" fontId="6" fillId="10" borderId="25" xfId="0" applyFont="1" applyFill="1" applyBorder="1" applyAlignment="1">
      <alignment horizontal="center" vertical="center"/>
    </xf>
    <xf numFmtId="0" fontId="9" fillId="0" borderId="9" xfId="0" applyFont="1" applyBorder="1" applyAlignment="1">
      <alignment horizontal="left" vertical="top"/>
    </xf>
    <xf numFmtId="0" fontId="9" fillId="0" borderId="3" xfId="0" applyFont="1" applyBorder="1" applyAlignment="1">
      <alignment horizontal="left" vertical="top"/>
    </xf>
    <xf numFmtId="0" fontId="9" fillId="0" borderId="41" xfId="0" applyFont="1" applyBorder="1" applyAlignment="1">
      <alignment horizontal="left" vertical="top"/>
    </xf>
    <xf numFmtId="0" fontId="23" fillId="10" borderId="9" xfId="0" applyFont="1" applyFill="1" applyBorder="1" applyAlignment="1">
      <alignment horizontal="center" vertical="center"/>
    </xf>
    <xf numFmtId="0" fontId="23" fillId="10" borderId="3" xfId="0" applyFont="1" applyFill="1" applyBorder="1" applyAlignment="1">
      <alignment horizontal="center" vertical="center"/>
    </xf>
    <xf numFmtId="0" fontId="23" fillId="10" borderId="41" xfId="0" applyFont="1" applyFill="1" applyBorder="1" applyAlignment="1">
      <alignment horizontal="center" vertical="center"/>
    </xf>
    <xf numFmtId="0" fontId="23" fillId="24" borderId="9" xfId="0" applyFont="1" applyFill="1" applyBorder="1" applyAlignment="1">
      <alignment horizontal="center" vertical="center"/>
    </xf>
    <xf numFmtId="0" fontId="23" fillId="24" borderId="3" xfId="0" applyFont="1" applyFill="1" applyBorder="1" applyAlignment="1">
      <alignment horizontal="center" vertical="center"/>
    </xf>
    <xf numFmtId="0" fontId="23" fillId="24" borderId="41" xfId="0" applyFont="1" applyFill="1" applyBorder="1" applyAlignment="1">
      <alignment horizontal="center" vertical="center"/>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41" xfId="0" applyFont="1" applyBorder="1" applyAlignment="1">
      <alignment horizontal="left" vertical="top"/>
    </xf>
    <xf numFmtId="0" fontId="9" fillId="15" borderId="41" xfId="0" applyFont="1" applyFill="1" applyBorder="1" applyAlignment="1">
      <alignment horizontal="left" vertical="top"/>
    </xf>
    <xf numFmtId="0" fontId="23" fillId="25" borderId="8" xfId="0" applyFont="1" applyFill="1" applyBorder="1" applyAlignment="1">
      <alignment horizontal="center" vertical="center"/>
    </xf>
    <xf numFmtId="0" fontId="23" fillId="25" borderId="13" xfId="0" applyFont="1" applyFill="1" applyBorder="1" applyAlignment="1">
      <alignment horizontal="center" vertical="center"/>
    </xf>
    <xf numFmtId="0" fontId="6" fillId="25" borderId="9" xfId="0" applyFont="1" applyFill="1" applyBorder="1" applyAlignment="1">
      <alignment horizontal="center" vertical="center"/>
    </xf>
    <xf numFmtId="0" fontId="6" fillId="25" borderId="41" xfId="0" applyFont="1" applyFill="1" applyBorder="1" applyAlignment="1">
      <alignment horizontal="center" vertical="center"/>
    </xf>
    <xf numFmtId="0" fontId="23" fillId="24" borderId="8" xfId="0" applyFont="1" applyFill="1" applyBorder="1" applyAlignment="1">
      <alignment horizontal="center" vertical="center"/>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0" fontId="3" fillId="15" borderId="3" xfId="0" applyFont="1" applyFill="1" applyBorder="1" applyAlignment="1">
      <alignment horizontal="left" vertical="top" wrapText="1"/>
    </xf>
    <xf numFmtId="0" fontId="49" fillId="2" borderId="9" xfId="0" applyFont="1" applyFill="1" applyBorder="1" applyAlignment="1">
      <alignment horizontal="left" vertical="top" wrapText="1"/>
    </xf>
    <xf numFmtId="0" fontId="49" fillId="2" borderId="3" xfId="0" applyFont="1" applyFill="1" applyBorder="1" applyAlignment="1">
      <alignment horizontal="left" vertical="top" wrapText="1"/>
    </xf>
    <xf numFmtId="0" fontId="49" fillId="2" borderId="41" xfId="0" applyFont="1" applyFill="1" applyBorder="1" applyAlignment="1">
      <alignment horizontal="left" vertical="top" wrapText="1"/>
    </xf>
    <xf numFmtId="0" fontId="0" fillId="24" borderId="9" xfId="0" applyFill="1" applyBorder="1" applyAlignment="1">
      <alignment horizontal="center" vertical="center"/>
    </xf>
    <xf numFmtId="0" fontId="0" fillId="24" borderId="3" xfId="0" applyFill="1" applyBorder="1" applyAlignment="1">
      <alignment horizontal="center" vertical="center"/>
    </xf>
    <xf numFmtId="0" fontId="0" fillId="24" borderId="41" xfId="0" applyFill="1" applyBorder="1" applyAlignment="1">
      <alignment horizontal="center" vertical="center"/>
    </xf>
    <xf numFmtId="0" fontId="178" fillId="24" borderId="8" xfId="0" applyFont="1" applyFill="1" applyBorder="1" applyAlignment="1">
      <alignment horizontal="center" vertical="center"/>
    </xf>
    <xf numFmtId="0" fontId="178" fillId="24" borderId="11" xfId="0" applyFont="1" applyFill="1" applyBorder="1" applyAlignment="1">
      <alignment horizontal="center" vertical="center"/>
    </xf>
    <xf numFmtId="0" fontId="178" fillId="24" borderId="13" xfId="0" applyFont="1" applyFill="1" applyBorder="1" applyAlignment="1">
      <alignment horizontal="center" vertical="center"/>
    </xf>
    <xf numFmtId="0" fontId="18" fillId="27" borderId="50" xfId="0" applyFont="1" applyFill="1" applyBorder="1" applyAlignment="1">
      <alignment horizontal="left" vertical="center" wrapText="1"/>
    </xf>
    <xf numFmtId="0" fontId="18" fillId="27" borderId="51" xfId="0" applyFont="1" applyFill="1" applyBorder="1" applyAlignment="1">
      <alignment horizontal="left" vertical="center" wrapText="1"/>
    </xf>
    <xf numFmtId="0" fontId="18" fillId="27" borderId="67" xfId="0" applyFont="1" applyFill="1" applyBorder="1" applyAlignment="1">
      <alignment horizontal="left" vertical="center" wrapText="1"/>
    </xf>
    <xf numFmtId="0" fontId="178" fillId="24" borderId="9" xfId="0" applyFont="1" applyFill="1" applyBorder="1" applyAlignment="1">
      <alignment horizontal="center" vertical="center"/>
    </xf>
    <xf numFmtId="0" fontId="178" fillId="24" borderId="3" xfId="0" applyFont="1" applyFill="1" applyBorder="1" applyAlignment="1">
      <alignment horizontal="center" vertical="center"/>
    </xf>
    <xf numFmtId="0" fontId="178" fillId="24" borderId="41" xfId="0" applyFont="1" applyFill="1" applyBorder="1" applyAlignment="1">
      <alignment horizontal="center" vertical="center"/>
    </xf>
    <xf numFmtId="0" fontId="6" fillId="24" borderId="15" xfId="0" applyFont="1" applyFill="1" applyBorder="1" applyAlignment="1">
      <alignment horizontal="center" vertical="center"/>
    </xf>
    <xf numFmtId="0" fontId="6" fillId="24" borderId="25" xfId="0" applyFont="1"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25" xfId="0" applyFill="1" applyBorder="1" applyAlignment="1">
      <alignment horizontal="center" vertical="center"/>
    </xf>
    <xf numFmtId="0" fontId="23" fillId="25" borderId="32" xfId="0" applyFont="1" applyFill="1" applyBorder="1" applyAlignment="1">
      <alignment horizontal="center" vertical="center"/>
    </xf>
    <xf numFmtId="0" fontId="66" fillId="10" borderId="40" xfId="0" applyFont="1" applyFill="1" applyBorder="1" applyAlignment="1">
      <alignment horizontal="center" vertical="center"/>
    </xf>
    <xf numFmtId="0" fontId="187" fillId="10" borderId="9" xfId="0" applyFont="1" applyFill="1" applyBorder="1" applyAlignment="1">
      <alignment horizontal="center" vertical="center"/>
    </xf>
    <xf numFmtId="0" fontId="187" fillId="10" borderId="40" xfId="0" applyFont="1" applyFill="1" applyBorder="1" applyAlignment="1">
      <alignment horizontal="center" vertical="center"/>
    </xf>
    <xf numFmtId="0" fontId="187" fillId="10" borderId="41" xfId="0" applyFont="1" applyFill="1" applyBorder="1" applyAlignment="1">
      <alignment horizontal="center" vertical="center"/>
    </xf>
    <xf numFmtId="0" fontId="23" fillId="25" borderId="59" xfId="0" applyFont="1" applyFill="1" applyBorder="1" applyAlignment="1">
      <alignment horizontal="center" vertical="center"/>
    </xf>
    <xf numFmtId="0" fontId="65" fillId="24" borderId="15" xfId="0" applyFont="1" applyFill="1" applyBorder="1" applyAlignment="1">
      <alignment horizontal="center" vertical="center"/>
    </xf>
    <xf numFmtId="0" fontId="65" fillId="24" borderId="16" xfId="0" applyFont="1" applyFill="1" applyBorder="1" applyAlignment="1">
      <alignment horizontal="center" vertical="center"/>
    </xf>
    <xf numFmtId="0" fontId="65" fillId="24" borderId="25" xfId="0" applyFont="1" applyFill="1" applyBorder="1" applyAlignment="1">
      <alignment horizontal="center" vertical="center"/>
    </xf>
    <xf numFmtId="0" fontId="23" fillId="25" borderId="11" xfId="0" applyFont="1" applyFill="1" applyBorder="1" applyAlignment="1">
      <alignment horizontal="center" vertical="center"/>
    </xf>
    <xf numFmtId="0" fontId="0" fillId="15" borderId="41" xfId="0" applyFill="1" applyBorder="1" applyAlignment="1">
      <alignment horizontal="left" vertical="top" wrapText="1"/>
    </xf>
    <xf numFmtId="0" fontId="65" fillId="7" borderId="41" xfId="0" applyFont="1" applyFill="1" applyBorder="1" applyAlignment="1">
      <alignment horizontal="left" vertical="top" wrapText="1"/>
    </xf>
    <xf numFmtId="0" fontId="3" fillId="0" borderId="9" xfId="0" applyFont="1" applyBorder="1" applyAlignment="1">
      <alignment horizontal="center" vertical="top" wrapText="1"/>
    </xf>
    <xf numFmtId="0" fontId="3" fillId="0" borderId="41" xfId="0" applyFont="1" applyBorder="1" applyAlignment="1">
      <alignment horizontal="center" vertical="top" wrapText="1"/>
    </xf>
    <xf numFmtId="0" fontId="6" fillId="10" borderId="1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23" fillId="25" borderId="38" xfId="0" applyFont="1" applyFill="1" applyBorder="1" applyAlignment="1">
      <alignment horizontal="center" vertical="center"/>
    </xf>
    <xf numFmtId="0" fontId="23" fillId="25" borderId="19" xfId="0" applyFont="1" applyFill="1" applyBorder="1" applyAlignment="1">
      <alignment horizontal="center" vertical="center"/>
    </xf>
    <xf numFmtId="16" fontId="3" fillId="0" borderId="9" xfId="0" quotePrefix="1" applyNumberFormat="1" applyFont="1" applyBorder="1" applyAlignment="1">
      <alignment horizontal="left" vertical="top"/>
    </xf>
    <xf numFmtId="16" fontId="3" fillId="0" borderId="3" xfId="0" quotePrefix="1" applyNumberFormat="1" applyFont="1" applyBorder="1" applyAlignment="1">
      <alignment horizontal="left" vertical="top"/>
    </xf>
    <xf numFmtId="16" fontId="3" fillId="0" borderId="41" xfId="0" quotePrefix="1" applyNumberFormat="1" applyFont="1" applyBorder="1" applyAlignment="1">
      <alignment horizontal="left" vertical="top"/>
    </xf>
    <xf numFmtId="0" fontId="20" fillId="24" borderId="6" xfId="0" applyFont="1" applyFill="1" applyBorder="1" applyAlignment="1">
      <alignment horizontal="center" vertical="center" wrapText="1"/>
    </xf>
    <xf numFmtId="0" fontId="20" fillId="24" borderId="75" xfId="0" applyFont="1" applyFill="1" applyBorder="1" applyAlignment="1">
      <alignment horizontal="center" vertical="center" wrapText="1"/>
    </xf>
    <xf numFmtId="0" fontId="20" fillId="24" borderId="6" xfId="1" applyFont="1" applyFill="1" applyBorder="1" applyAlignment="1">
      <alignment horizontal="center" vertical="center" wrapText="1"/>
      <protection locked="0"/>
    </xf>
    <xf numFmtId="0" fontId="20" fillId="24" borderId="75" xfId="1" applyFont="1" applyFill="1" applyBorder="1" applyAlignment="1">
      <alignment horizontal="center" vertical="center" wrapText="1"/>
      <protection locked="0"/>
    </xf>
    <xf numFmtId="0" fontId="23" fillId="25" borderId="34" xfId="0" applyFont="1" applyFill="1" applyBorder="1" applyAlignment="1">
      <alignment horizontal="center" vertical="center"/>
    </xf>
    <xf numFmtId="0" fontId="23" fillId="25" borderId="20"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20" xfId="0" applyFont="1" applyFill="1" applyBorder="1" applyAlignment="1">
      <alignment horizontal="center" vertical="center"/>
    </xf>
    <xf numFmtId="0" fontId="9" fillId="0" borderId="56" xfId="0" applyFont="1" applyBorder="1" applyAlignment="1">
      <alignment vertical="top" wrapText="1"/>
    </xf>
    <xf numFmtId="0" fontId="9" fillId="0" borderId="57" xfId="0" applyFont="1" applyBorder="1" applyAlignment="1">
      <alignment vertical="top" wrapText="1"/>
    </xf>
    <xf numFmtId="0" fontId="9" fillId="0" borderId="58" xfId="0" applyFont="1" applyBorder="1" applyAlignment="1">
      <alignment vertical="top" wrapText="1"/>
    </xf>
    <xf numFmtId="0" fontId="3" fillId="7" borderId="3" xfId="0" applyFont="1" applyFill="1" applyBorder="1" applyAlignment="1">
      <alignment horizontal="left" vertical="top" wrapText="1"/>
    </xf>
    <xf numFmtId="0" fontId="18" fillId="18" borderId="27" xfId="0" applyFont="1" applyFill="1" applyBorder="1" applyAlignment="1">
      <alignment horizontal="left" vertical="center" wrapText="1"/>
    </xf>
    <xf numFmtId="0" fontId="18" fillId="18" borderId="28" xfId="0" applyFont="1" applyFill="1" applyBorder="1" applyAlignment="1">
      <alignment horizontal="left" vertical="center" wrapText="1"/>
    </xf>
    <xf numFmtId="0" fontId="9" fillId="0" borderId="67" xfId="0" applyFont="1" applyBorder="1" applyAlignment="1">
      <alignment horizontal="left" vertical="top" wrapText="1"/>
    </xf>
    <xf numFmtId="0" fontId="9" fillId="0" borderId="28" xfId="0" applyFont="1" applyBorder="1" applyAlignment="1">
      <alignment horizontal="left" vertical="top" wrapText="1"/>
    </xf>
    <xf numFmtId="0" fontId="9" fillId="0" borderId="70" xfId="0" applyFont="1" applyBorder="1" applyAlignment="1">
      <alignment horizontal="left" vertical="top" wrapText="1"/>
    </xf>
    <xf numFmtId="0" fontId="151" fillId="0" borderId="41" xfId="0" applyFont="1" applyBorder="1" applyAlignment="1">
      <alignment horizontal="left" vertical="top" wrapText="1"/>
    </xf>
    <xf numFmtId="0" fontId="151" fillId="15" borderId="41" xfId="0" applyFont="1" applyFill="1" applyBorder="1" applyAlignment="1">
      <alignment horizontal="left" vertical="top" wrapText="1"/>
    </xf>
    <xf numFmtId="0" fontId="23" fillId="10" borderId="8"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49" fillId="2" borderId="9" xfId="0" applyFont="1" applyFill="1" applyBorder="1" applyAlignment="1">
      <alignment vertical="top" wrapText="1"/>
    </xf>
    <xf numFmtId="0" fontId="49" fillId="2" borderId="41" xfId="0" applyFont="1" applyFill="1" applyBorder="1" applyAlignment="1">
      <alignment vertical="top" wrapText="1"/>
    </xf>
    <xf numFmtId="0" fontId="95" fillId="10" borderId="8" xfId="0" applyFont="1" applyFill="1" applyBorder="1" applyAlignment="1">
      <alignment horizontal="center" vertical="center"/>
    </xf>
    <xf numFmtId="0" fontId="95" fillId="10" borderId="13" xfId="0" applyFont="1" applyFill="1" applyBorder="1" applyAlignment="1">
      <alignment horizontal="center" vertical="center"/>
    </xf>
    <xf numFmtId="0" fontId="9" fillId="0" borderId="3" xfId="0" applyFont="1" applyBorder="1" applyAlignment="1">
      <alignment horizontal="left" vertical="center" wrapText="1"/>
    </xf>
    <xf numFmtId="0" fontId="9" fillId="0" borderId="41" xfId="0" applyFont="1" applyBorder="1" applyAlignment="1">
      <alignment horizontal="left" vertical="center" wrapText="1"/>
    </xf>
    <xf numFmtId="0" fontId="18" fillId="10" borderId="19"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3" fillId="2" borderId="3" xfId="0" applyFont="1" applyFill="1" applyBorder="1" applyAlignment="1">
      <alignment horizontal="left" vertical="top" wrapText="1"/>
    </xf>
    <xf numFmtId="0" fontId="13" fillId="2" borderId="20" xfId="0" applyFont="1" applyFill="1" applyBorder="1" applyAlignment="1">
      <alignment horizontal="left" vertical="top" wrapText="1"/>
    </xf>
    <xf numFmtId="0" fontId="23" fillId="25" borderId="22" xfId="0" applyFont="1" applyFill="1" applyBorder="1" applyAlignment="1">
      <alignment horizontal="center" vertical="center"/>
    </xf>
    <xf numFmtId="0" fontId="13" fillId="2" borderId="20" xfId="0" applyFont="1" applyFill="1" applyBorder="1" applyAlignment="1">
      <alignment horizontal="left" vertical="center" wrapText="1"/>
    </xf>
    <xf numFmtId="0" fontId="65" fillId="24" borderId="9" xfId="0" applyFont="1" applyFill="1" applyBorder="1" applyAlignment="1">
      <alignment horizontal="center" vertical="center"/>
    </xf>
    <xf numFmtId="0" fontId="65" fillId="24" borderId="3" xfId="0" applyFont="1" applyFill="1" applyBorder="1" applyAlignment="1">
      <alignment horizontal="center" vertical="center"/>
    </xf>
    <xf numFmtId="0" fontId="65" fillId="24" borderId="41" xfId="0" applyFont="1" applyFill="1" applyBorder="1" applyAlignment="1">
      <alignment horizontal="center" vertical="center"/>
    </xf>
    <xf numFmtId="0" fontId="15" fillId="0" borderId="0" xfId="1" applyAlignment="1" applyProtection="1"/>
    <xf numFmtId="0" fontId="20" fillId="24" borderId="27" xfId="1" applyFont="1" applyFill="1" applyBorder="1" applyAlignment="1">
      <alignment horizontal="center" vertical="center" wrapText="1"/>
      <protection locked="0"/>
    </xf>
    <xf numFmtId="0" fontId="20" fillId="24" borderId="28" xfId="1" applyFont="1" applyFill="1" applyBorder="1" applyAlignment="1">
      <alignment horizontal="center" vertical="center" wrapText="1"/>
      <protection locked="0"/>
    </xf>
    <xf numFmtId="0" fontId="20" fillId="24" borderId="29" xfId="1" applyFont="1" applyFill="1" applyBorder="1" applyAlignment="1">
      <alignment horizontal="center" vertical="center" wrapText="1"/>
      <protection locked="0"/>
    </xf>
    <xf numFmtId="0" fontId="18" fillId="14" borderId="59" xfId="0" applyFont="1" applyFill="1" applyBorder="1" applyAlignment="1">
      <alignment horizontal="left" vertical="center" wrapText="1"/>
    </xf>
    <xf numFmtId="0" fontId="18" fillId="14" borderId="0" xfId="0" applyFont="1" applyFill="1" applyAlignment="1">
      <alignment horizontal="left" vertical="center" wrapText="1"/>
    </xf>
    <xf numFmtId="0" fontId="183" fillId="2" borderId="41" xfId="0" applyFont="1" applyFill="1" applyBorder="1" applyAlignment="1">
      <alignment horizontal="left" vertical="top" wrapText="1"/>
    </xf>
    <xf numFmtId="0" fontId="18" fillId="23" borderId="50" xfId="0" applyFont="1" applyFill="1" applyBorder="1" applyAlignment="1">
      <alignment horizontal="left" vertical="center" wrapText="1"/>
    </xf>
    <xf numFmtId="0" fontId="18" fillId="23" borderId="51" xfId="0" applyFont="1" applyFill="1" applyBorder="1" applyAlignment="1">
      <alignment horizontal="left" vertical="center" wrapText="1"/>
    </xf>
    <xf numFmtId="0" fontId="18" fillId="23" borderId="67" xfId="0" applyFont="1" applyFill="1" applyBorder="1" applyAlignment="1">
      <alignment horizontal="left" vertical="center" wrapText="1"/>
    </xf>
    <xf numFmtId="0" fontId="23" fillId="25" borderId="5" xfId="0" applyFont="1" applyFill="1" applyBorder="1" applyAlignment="1">
      <alignment horizontal="center" vertical="center"/>
    </xf>
    <xf numFmtId="0" fontId="9" fillId="0" borderId="34" xfId="0" applyFont="1" applyBorder="1" applyAlignment="1">
      <alignment horizontal="left" vertical="top"/>
    </xf>
    <xf numFmtId="0" fontId="9" fillId="0" borderId="20" xfId="0" applyFont="1" applyBorder="1" applyAlignment="1">
      <alignment horizontal="left" vertical="top"/>
    </xf>
    <xf numFmtId="0" fontId="9" fillId="7" borderId="34" xfId="0" applyFont="1" applyFill="1" applyBorder="1" applyAlignment="1">
      <alignment horizontal="left" vertical="top" wrapText="1"/>
    </xf>
    <xf numFmtId="0" fontId="9" fillId="7" borderId="20" xfId="0" applyFont="1" applyFill="1" applyBorder="1" applyAlignment="1">
      <alignment horizontal="left" vertical="top" wrapText="1"/>
    </xf>
    <xf numFmtId="0" fontId="0" fillId="0" borderId="41" xfId="0" applyBorder="1" applyAlignment="1">
      <alignment horizontal="left" vertical="top" wrapText="1"/>
    </xf>
    <xf numFmtId="0" fontId="3" fillId="0" borderId="40" xfId="0" quotePrefix="1" applyFont="1" applyBorder="1" applyAlignment="1">
      <alignment horizontal="left" vertical="top"/>
    </xf>
    <xf numFmtId="0" fontId="3" fillId="15" borderId="40" xfId="0" applyFont="1" applyFill="1" applyBorder="1" applyAlignment="1">
      <alignment horizontal="left" vertical="top" wrapText="1"/>
    </xf>
    <xf numFmtId="0" fontId="6" fillId="10" borderId="48" xfId="0" applyFont="1" applyFill="1" applyBorder="1" applyAlignment="1">
      <alignment horizontal="center" vertical="center"/>
    </xf>
    <xf numFmtId="0" fontId="6" fillId="10" borderId="22" xfId="0" applyFont="1" applyFill="1" applyBorder="1" applyAlignment="1">
      <alignment horizontal="center" vertical="center"/>
    </xf>
    <xf numFmtId="0" fontId="49" fillId="2" borderId="1" xfId="0" applyFont="1" applyFill="1" applyBorder="1" applyAlignment="1">
      <alignment horizontal="left" vertical="top" wrapText="1"/>
    </xf>
    <xf numFmtId="0" fontId="49" fillId="2" borderId="68" xfId="0" applyFont="1" applyFill="1" applyBorder="1" applyAlignment="1">
      <alignment horizontal="left" vertical="top" wrapText="1"/>
    </xf>
    <xf numFmtId="0" fontId="49" fillId="2" borderId="1" xfId="0" applyFont="1" applyFill="1" applyBorder="1" applyAlignment="1">
      <alignment vertical="top" wrapText="1"/>
    </xf>
    <xf numFmtId="0" fontId="49" fillId="2" borderId="68" xfId="0" applyFont="1" applyFill="1" applyBorder="1" applyAlignment="1">
      <alignment vertical="top" wrapText="1"/>
    </xf>
    <xf numFmtId="0" fontId="95" fillId="10" borderId="1" xfId="0" applyFont="1" applyFill="1" applyBorder="1" applyAlignment="1">
      <alignment horizontal="center" vertical="center"/>
    </xf>
    <xf numFmtId="0" fontId="95" fillId="10" borderId="68" xfId="0" applyFont="1" applyFill="1" applyBorder="1" applyAlignment="1">
      <alignment horizontal="center" vertical="center"/>
    </xf>
    <xf numFmtId="0" fontId="6" fillId="10" borderId="38" xfId="0" applyFont="1" applyFill="1" applyBorder="1" applyAlignment="1">
      <alignment horizontal="center" vertical="center"/>
    </xf>
    <xf numFmtId="0" fontId="6" fillId="10" borderId="19" xfId="0" applyFont="1" applyFill="1" applyBorder="1" applyAlignment="1">
      <alignment horizontal="center" vertical="center"/>
    </xf>
    <xf numFmtId="0" fontId="23" fillId="0" borderId="38" xfId="0" applyFont="1" applyFill="1" applyBorder="1" applyAlignment="1">
      <alignment horizontal="center" vertical="center" wrapText="1"/>
    </xf>
    <xf numFmtId="0" fontId="13" fillId="2" borderId="9" xfId="0" applyFont="1" applyFill="1" applyBorder="1" applyAlignment="1">
      <alignment horizontal="left" vertical="top"/>
    </xf>
    <xf numFmtId="0" fontId="13" fillId="2" borderId="3" xfId="0" applyFont="1" applyFill="1" applyBorder="1" applyAlignment="1">
      <alignment horizontal="left" vertical="top"/>
    </xf>
    <xf numFmtId="0" fontId="13" fillId="2" borderId="41" xfId="0" applyFont="1" applyFill="1" applyBorder="1" applyAlignment="1">
      <alignment horizontal="left" vertical="top"/>
    </xf>
    <xf numFmtId="0" fontId="178" fillId="0" borderId="19" xfId="0" applyFont="1" applyFill="1" applyBorder="1" applyAlignment="1">
      <alignment horizontal="center" vertical="center" wrapText="1"/>
    </xf>
    <xf numFmtId="0" fontId="195" fillId="25" borderId="9" xfId="0" applyFont="1" applyFill="1" applyBorder="1" applyAlignment="1">
      <alignment horizontal="center" vertical="center"/>
    </xf>
    <xf numFmtId="0" fontId="195" fillId="25" borderId="3" xfId="0" applyFont="1" applyFill="1" applyBorder="1" applyAlignment="1">
      <alignment horizontal="center" vertical="center"/>
    </xf>
    <xf numFmtId="0" fontId="195" fillId="25" borderId="41" xfId="0" applyFont="1" applyFill="1" applyBorder="1" applyAlignment="1">
      <alignment horizontal="center" vertical="center"/>
    </xf>
    <xf numFmtId="0" fontId="195" fillId="25" borderId="15" xfId="0" applyFont="1" applyFill="1" applyBorder="1" applyAlignment="1">
      <alignment horizontal="center" vertical="center"/>
    </xf>
    <xf numFmtId="0" fontId="195" fillId="25" borderId="16" xfId="0" applyFont="1" applyFill="1" applyBorder="1" applyAlignment="1">
      <alignment horizontal="center" vertical="center"/>
    </xf>
    <xf numFmtId="0" fontId="195" fillId="25" borderId="25" xfId="0" applyFont="1" applyFill="1" applyBorder="1" applyAlignment="1">
      <alignment horizontal="center" vertical="center"/>
    </xf>
    <xf numFmtId="0" fontId="65" fillId="25" borderId="9" xfId="0" applyFont="1" applyFill="1" applyBorder="1" applyAlignment="1">
      <alignment horizontal="center" vertical="center" wrapText="1"/>
    </xf>
    <xf numFmtId="0" fontId="65" fillId="25" borderId="41" xfId="0" applyFont="1" applyFill="1" applyBorder="1" applyAlignment="1">
      <alignment horizontal="center" vertical="center" wrapText="1"/>
    </xf>
    <xf numFmtId="0" fontId="65" fillId="25" borderId="15" xfId="0" applyFont="1" applyFill="1" applyBorder="1" applyAlignment="1">
      <alignment horizontal="center" vertical="center" wrapText="1"/>
    </xf>
    <xf numFmtId="0" fontId="65" fillId="25" borderId="25" xfId="0" applyFont="1" applyFill="1" applyBorder="1" applyAlignment="1">
      <alignment horizontal="center" vertical="center" wrapText="1"/>
    </xf>
    <xf numFmtId="0" fontId="13" fillId="2" borderId="1" xfId="0" applyFont="1" applyFill="1" applyBorder="1" applyAlignment="1">
      <alignment horizontal="left" vertical="center"/>
    </xf>
    <xf numFmtId="0" fontId="13" fillId="2" borderId="68" xfId="0" applyFont="1" applyFill="1" applyBorder="1" applyAlignment="1">
      <alignment horizontal="left" vertical="center"/>
    </xf>
    <xf numFmtId="0" fontId="6" fillId="24" borderId="9" xfId="0" applyFont="1" applyFill="1" applyBorder="1" applyAlignment="1">
      <alignment horizontal="center" vertical="center"/>
    </xf>
    <xf numFmtId="0" fontId="6" fillId="24" borderId="41" xfId="0" applyFont="1" applyFill="1" applyBorder="1" applyAlignment="1">
      <alignment horizontal="center" vertical="center"/>
    </xf>
    <xf numFmtId="0" fontId="6" fillId="25" borderId="8" xfId="0" applyFont="1" applyFill="1" applyBorder="1" applyAlignment="1">
      <alignment horizontal="center" vertical="center"/>
    </xf>
    <xf numFmtId="0" fontId="6" fillId="25" borderId="13" xfId="0" applyFont="1" applyFill="1" applyBorder="1" applyAlignment="1">
      <alignment horizontal="center" vertical="center"/>
    </xf>
    <xf numFmtId="0" fontId="40" fillId="10" borderId="9" xfId="0" applyFont="1" applyFill="1" applyBorder="1" applyAlignment="1">
      <alignment horizontal="center" vertical="center" wrapText="1"/>
    </xf>
    <xf numFmtId="0" fontId="40" fillId="10" borderId="4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68" xfId="0" applyFont="1" applyFill="1" applyBorder="1" applyAlignment="1">
      <alignment horizontal="left" vertical="center" wrapText="1"/>
    </xf>
    <xf numFmtId="0" fontId="40" fillId="2" borderId="15"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25" xfId="0" applyFont="1" applyFill="1" applyBorder="1" applyAlignment="1">
      <alignment horizontal="center" vertical="center"/>
    </xf>
    <xf numFmtId="0" fontId="6" fillId="10" borderId="4" xfId="0" applyFont="1" applyFill="1" applyBorder="1" applyAlignment="1">
      <alignment horizontal="center" vertical="center"/>
    </xf>
    <xf numFmtId="0" fontId="6" fillId="10" borderId="35"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68" xfId="0" applyFont="1" applyFill="1" applyBorder="1" applyAlignment="1">
      <alignment horizontal="center" vertical="center"/>
    </xf>
    <xf numFmtId="0" fontId="13" fillId="2" borderId="1" xfId="0" applyFont="1" applyFill="1" applyBorder="1" applyAlignment="1">
      <alignment horizontal="left" vertical="top"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xf>
    <xf numFmtId="0" fontId="40" fillId="0" borderId="5"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188" fillId="10" borderId="9" xfId="0" applyFont="1" applyFill="1" applyBorder="1" applyAlignment="1">
      <alignment horizontal="center" vertical="center"/>
    </xf>
    <xf numFmtId="0" fontId="188" fillId="10" borderId="3" xfId="0" applyFont="1" applyFill="1" applyBorder="1" applyAlignment="1">
      <alignment horizontal="center" vertical="center"/>
    </xf>
    <xf numFmtId="0" fontId="188" fillId="10" borderId="41" xfId="0" applyFont="1" applyFill="1" applyBorder="1" applyAlignment="1">
      <alignment horizontal="center" vertical="center"/>
    </xf>
    <xf numFmtId="0" fontId="37" fillId="2" borderId="9" xfId="0" applyFont="1" applyFill="1" applyBorder="1" applyAlignment="1">
      <alignment horizontal="left" vertical="top" wrapText="1"/>
    </xf>
    <xf numFmtId="0" fontId="23" fillId="0" borderId="9"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18" fillId="8" borderId="50" xfId="0" applyFont="1" applyFill="1" applyBorder="1" applyAlignment="1">
      <alignment horizontal="left" vertical="center" wrapText="1"/>
    </xf>
    <xf numFmtId="0" fontId="18" fillId="8" borderId="51" xfId="0" applyFont="1" applyFill="1" applyBorder="1" applyAlignment="1">
      <alignment horizontal="left" vertical="center" wrapText="1"/>
    </xf>
    <xf numFmtId="0" fontId="18" fillId="8" borderId="67" xfId="0" applyFont="1" applyFill="1" applyBorder="1" applyAlignment="1">
      <alignment horizontal="left" vertical="center" wrapText="1"/>
    </xf>
    <xf numFmtId="0" fontId="18" fillId="48" borderId="50" xfId="0" applyFont="1" applyFill="1" applyBorder="1" applyAlignment="1">
      <alignment horizontal="left" vertical="center" wrapText="1"/>
    </xf>
    <xf numFmtId="0" fontId="18" fillId="48" borderId="51" xfId="0" applyFont="1" applyFill="1" applyBorder="1" applyAlignment="1">
      <alignment horizontal="left" vertical="center" wrapText="1"/>
    </xf>
    <xf numFmtId="0" fontId="18" fillId="48" borderId="67" xfId="0" applyFont="1" applyFill="1" applyBorder="1" applyAlignment="1">
      <alignment horizontal="left" vertical="center" wrapText="1"/>
    </xf>
    <xf numFmtId="0" fontId="40" fillId="0" borderId="46" xfId="0" applyFont="1" applyBorder="1" applyAlignment="1">
      <alignment horizontal="center" vertical="center"/>
    </xf>
    <xf numFmtId="0" fontId="23" fillId="10" borderId="32" xfId="0" applyFont="1" applyFill="1" applyBorder="1" applyAlignment="1">
      <alignment horizontal="center" vertical="center" wrapText="1"/>
    </xf>
    <xf numFmtId="0" fontId="23" fillId="25" borderId="40" xfId="0" applyFont="1" applyFill="1" applyBorder="1" applyAlignment="1">
      <alignment horizontal="center" vertical="center" wrapText="1"/>
    </xf>
    <xf numFmtId="0" fontId="18" fillId="10" borderId="40"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68" xfId="0" applyFont="1" applyFill="1" applyBorder="1" applyAlignment="1">
      <alignment horizontal="center" vertical="center" wrapText="1"/>
    </xf>
    <xf numFmtId="0" fontId="23" fillId="25" borderId="32" xfId="0" applyFont="1" applyFill="1" applyBorder="1" applyAlignment="1">
      <alignment horizontal="center" vertical="center" wrapText="1"/>
    </xf>
    <xf numFmtId="0" fontId="23" fillId="25" borderId="1" xfId="0" applyFont="1" applyFill="1" applyBorder="1" applyAlignment="1">
      <alignment horizontal="center" vertical="center" wrapText="1"/>
    </xf>
    <xf numFmtId="0" fontId="23" fillId="25" borderId="68" xfId="0" applyFont="1" applyFill="1" applyBorder="1" applyAlignment="1">
      <alignment horizontal="center" vertical="center" wrapText="1"/>
    </xf>
    <xf numFmtId="0" fontId="23" fillId="25" borderId="59"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46" xfId="0" applyFont="1" applyFill="1" applyBorder="1" applyAlignment="1">
      <alignment horizontal="center" vertical="center"/>
    </xf>
    <xf numFmtId="0" fontId="40" fillId="0" borderId="14" xfId="0" applyFont="1" applyFill="1" applyBorder="1" applyAlignment="1">
      <alignment horizontal="center" vertical="center"/>
    </xf>
    <xf numFmtId="0" fontId="37" fillId="2" borderId="15" xfId="0" applyFont="1" applyFill="1" applyBorder="1" applyAlignment="1">
      <alignment horizontal="left" vertical="center" wrapText="1"/>
    </xf>
    <xf numFmtId="0" fontId="37" fillId="2" borderId="30" xfId="0" applyFont="1" applyFill="1" applyBorder="1" applyAlignment="1">
      <alignment horizontal="left" vertical="center" wrapText="1"/>
    </xf>
    <xf numFmtId="0" fontId="37" fillId="2" borderId="17" xfId="0" applyFont="1" applyFill="1" applyBorder="1" applyAlignment="1">
      <alignment horizontal="left" vertical="center" wrapText="1"/>
    </xf>
    <xf numFmtId="0" fontId="65" fillId="25" borderId="8" xfId="0" applyFont="1" applyFill="1" applyBorder="1" applyAlignment="1">
      <alignment horizontal="center" vertical="center" wrapText="1"/>
    </xf>
    <xf numFmtId="0" fontId="65" fillId="25" borderId="32" xfId="0" applyFont="1" applyFill="1" applyBorder="1" applyAlignment="1">
      <alignment horizontal="center" vertical="center" wrapText="1"/>
    </xf>
    <xf numFmtId="0" fontId="65" fillId="25" borderId="13" xfId="0" applyFont="1" applyFill="1" applyBorder="1" applyAlignment="1">
      <alignment horizontal="center" vertical="center" wrapText="1"/>
    </xf>
    <xf numFmtId="0" fontId="65" fillId="25" borderId="40" xfId="0" applyFont="1" applyFill="1" applyBorder="1" applyAlignment="1">
      <alignment horizontal="center" vertical="center" wrapText="1"/>
    </xf>
    <xf numFmtId="0" fontId="65" fillId="25" borderId="59" xfId="0" applyFont="1" applyFill="1" applyBorder="1" applyAlignment="1">
      <alignment horizontal="center" vertical="center" wrapText="1"/>
    </xf>
    <xf numFmtId="0" fontId="23" fillId="24" borderId="9" xfId="0" applyFont="1" applyFill="1" applyBorder="1" applyAlignment="1">
      <alignment horizontal="center" vertical="center" wrapText="1"/>
    </xf>
    <xf numFmtId="0" fontId="23" fillId="24" borderId="40" xfId="0" applyFont="1" applyFill="1" applyBorder="1" applyAlignment="1">
      <alignment horizontal="center" vertical="center" wrapText="1"/>
    </xf>
    <xf numFmtId="0" fontId="23" fillId="24" borderId="41" xfId="0" applyFont="1" applyFill="1" applyBorder="1" applyAlignment="1">
      <alignment horizontal="center" vertical="center" wrapText="1"/>
    </xf>
    <xf numFmtId="0" fontId="23" fillId="24" borderId="1" xfId="0" applyFont="1" applyFill="1" applyBorder="1" applyAlignment="1">
      <alignment horizontal="center" vertical="center" wrapText="1"/>
    </xf>
    <xf numFmtId="0" fontId="23" fillId="24" borderId="68" xfId="0" applyFont="1" applyFill="1" applyBorder="1" applyAlignment="1">
      <alignment horizontal="center" vertical="center" wrapText="1"/>
    </xf>
    <xf numFmtId="0" fontId="23" fillId="24" borderId="4" xfId="0" applyFont="1" applyFill="1" applyBorder="1" applyAlignment="1">
      <alignment horizontal="center" vertical="center" wrapText="1"/>
    </xf>
    <xf numFmtId="0" fontId="23" fillId="24" borderId="32" xfId="0" applyFont="1" applyFill="1" applyBorder="1" applyAlignment="1">
      <alignment horizontal="center" vertical="center" wrapText="1"/>
    </xf>
    <xf numFmtId="0" fontId="23" fillId="24" borderId="35" xfId="0" applyFont="1" applyFill="1" applyBorder="1" applyAlignment="1">
      <alignment horizontal="center" vertical="center" wrapText="1"/>
    </xf>
    <xf numFmtId="0" fontId="23" fillId="25" borderId="5" xfId="0" applyFont="1" applyFill="1" applyBorder="1" applyAlignment="1">
      <alignment horizontal="center" vertical="center" wrapText="1"/>
    </xf>
    <xf numFmtId="0" fontId="23" fillId="25" borderId="46" xfId="0" applyFont="1" applyFill="1" applyBorder="1" applyAlignment="1">
      <alignment horizontal="center" vertical="center" wrapText="1"/>
    </xf>
    <xf numFmtId="0" fontId="23" fillId="25" borderId="69" xfId="0" applyFont="1" applyFill="1" applyBorder="1" applyAlignment="1">
      <alignment horizontal="center" vertical="center" wrapText="1"/>
    </xf>
    <xf numFmtId="0" fontId="40" fillId="0" borderId="5" xfId="0" applyFont="1" applyBorder="1" applyAlignment="1">
      <alignment horizontal="center" vertical="center"/>
    </xf>
    <xf numFmtId="0" fontId="40" fillId="0" borderId="69" xfId="0"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Alignment="1">
      <alignment horizontal="left" vertical="center" wrapText="1"/>
    </xf>
    <xf numFmtId="0" fontId="35" fillId="24" borderId="16" xfId="0" applyFont="1" applyFill="1" applyBorder="1" applyAlignment="1">
      <alignment horizontal="center"/>
    </xf>
    <xf numFmtId="0" fontId="35" fillId="24" borderId="37" xfId="0" applyFont="1" applyFill="1" applyBorder="1" applyAlignment="1">
      <alignment horizontal="center"/>
    </xf>
    <xf numFmtId="0" fontId="35" fillId="24" borderId="2" xfId="0" applyFont="1" applyFill="1" applyBorder="1" applyAlignment="1">
      <alignment horizontal="center"/>
    </xf>
    <xf numFmtId="0" fontId="131" fillId="24" borderId="16" xfId="0" applyFont="1" applyFill="1" applyBorder="1" applyAlignment="1">
      <alignment horizontal="center"/>
    </xf>
    <xf numFmtId="0" fontId="29" fillId="0" borderId="57" xfId="0" applyFont="1" applyBorder="1" applyAlignment="1">
      <alignment horizontal="left" vertical="center" wrapText="1"/>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29" fillId="0" borderId="3" xfId="0" applyFont="1" applyBorder="1" applyAlignment="1">
      <alignment horizontal="center" vertical="center" wrapText="1"/>
    </xf>
    <xf numFmtId="0" fontId="29" fillId="0" borderId="0" xfId="0" applyFont="1" applyAlignment="1">
      <alignment horizontal="left" vertical="center" wrapText="1"/>
    </xf>
    <xf numFmtId="0" fontId="29" fillId="0" borderId="42" xfId="0" applyFont="1" applyBorder="1" applyAlignment="1">
      <alignment horizontal="left" vertical="center" wrapText="1"/>
    </xf>
    <xf numFmtId="14" fontId="6" fillId="0" borderId="16" xfId="0" applyNumberFormat="1" applyFont="1" applyBorder="1" applyAlignment="1">
      <alignment horizontal="center" vertical="center"/>
    </xf>
    <xf numFmtId="0" fontId="35" fillId="24" borderId="27" xfId="0" applyFont="1" applyFill="1" applyBorder="1" applyAlignment="1">
      <alignment horizontal="center" vertical="center" wrapText="1"/>
    </xf>
    <xf numFmtId="0" fontId="35" fillId="24" borderId="28" xfId="0" applyFont="1" applyFill="1" applyBorder="1" applyAlignment="1">
      <alignment horizontal="center" vertical="center"/>
    </xf>
    <xf numFmtId="0" fontId="35" fillId="24" borderId="29" xfId="0" applyFont="1" applyFill="1" applyBorder="1" applyAlignment="1">
      <alignment horizontal="center" vertical="center"/>
    </xf>
    <xf numFmtId="0" fontId="29" fillId="0" borderId="0" xfId="0" applyFont="1" applyAlignment="1">
      <alignment horizontal="left" wrapText="1"/>
    </xf>
    <xf numFmtId="0" fontId="1" fillId="0" borderId="29" xfId="0" applyFont="1" applyBorder="1" applyAlignment="1">
      <alignment horizontal="left" vertical="center" wrapText="1"/>
    </xf>
    <xf numFmtId="0" fontId="3" fillId="0" borderId="51" xfId="0" applyFont="1" applyBorder="1" applyAlignment="1">
      <alignment horizontal="left" vertical="top" wrapText="1"/>
    </xf>
    <xf numFmtId="0" fontId="3" fillId="0" borderId="67" xfId="0" applyFont="1" applyBorder="1" applyAlignment="1">
      <alignment horizontal="left" vertical="top" wrapText="1"/>
    </xf>
    <xf numFmtId="0" fontId="3" fillId="0" borderId="70"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8" fillId="2" borderId="7" xfId="0" applyFont="1" applyFill="1" applyBorder="1" applyAlignment="1">
      <alignment horizontal="center" vertical="center"/>
    </xf>
    <xf numFmtId="0" fontId="38" fillId="2" borderId="57" xfId="0" applyFont="1" applyFill="1" applyBorder="1" applyAlignment="1">
      <alignment horizontal="center" vertical="center"/>
    </xf>
    <xf numFmtId="0" fontId="38" fillId="2" borderId="58" xfId="0" applyFont="1" applyFill="1" applyBorder="1" applyAlignment="1">
      <alignment horizontal="center" vertical="center"/>
    </xf>
    <xf numFmtId="0" fontId="38" fillId="2" borderId="72" xfId="0" applyFont="1" applyFill="1" applyBorder="1" applyAlignment="1">
      <alignment horizontal="center" vertical="center"/>
    </xf>
    <xf numFmtId="0" fontId="38" fillId="2" borderId="65" xfId="0" applyFont="1" applyFill="1" applyBorder="1" applyAlignment="1">
      <alignment horizontal="center" vertical="center"/>
    </xf>
    <xf numFmtId="0" fontId="38" fillId="2" borderId="66"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72"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66" xfId="0" applyFont="1" applyFill="1" applyBorder="1" applyAlignment="1">
      <alignment horizontal="center" vertical="center" wrapText="1"/>
    </xf>
    <xf numFmtId="0" fontId="3" fillId="0" borderId="16" xfId="0" quotePrefix="1" applyFont="1" applyBorder="1" applyAlignment="1">
      <alignment horizontal="center" vertical="center" wrapText="1"/>
    </xf>
    <xf numFmtId="0" fontId="3" fillId="0" borderId="37" xfId="0" quotePrefix="1" applyFont="1" applyBorder="1" applyAlignment="1">
      <alignment horizontal="center" vertical="center" wrapText="1"/>
    </xf>
    <xf numFmtId="0" fontId="3" fillId="0" borderId="53" xfId="0" quotePrefix="1" applyFont="1" applyBorder="1" applyAlignment="1">
      <alignment horizontal="center" vertical="center" wrapText="1"/>
    </xf>
    <xf numFmtId="0" fontId="18" fillId="0" borderId="39" xfId="0" applyFont="1" applyBorder="1" applyAlignment="1">
      <alignment horizontal="center" vertical="center"/>
    </xf>
    <xf numFmtId="0" fontId="18" fillId="0" borderId="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18" fillId="0" borderId="37" xfId="0" applyFont="1" applyBorder="1" applyAlignment="1">
      <alignment horizontal="center" vertical="center"/>
    </xf>
    <xf numFmtId="0" fontId="18" fillId="0" borderId="53" xfId="0" applyFont="1" applyBorder="1" applyAlignment="1">
      <alignment horizontal="center" vertical="center"/>
    </xf>
    <xf numFmtId="0" fontId="3" fillId="24" borderId="16" xfId="0" quotePrefix="1" applyFont="1" applyFill="1" applyBorder="1" applyAlignment="1">
      <alignment horizontal="center" vertical="center" wrapText="1"/>
    </xf>
    <xf numFmtId="0" fontId="3" fillId="24" borderId="37" xfId="0" quotePrefix="1" applyFont="1" applyFill="1" applyBorder="1" applyAlignment="1">
      <alignment horizontal="center" vertical="center" wrapText="1"/>
    </xf>
    <xf numFmtId="0" fontId="3" fillId="24" borderId="53" xfId="0" quotePrefix="1" applyFont="1" applyFill="1" applyBorder="1" applyAlignment="1">
      <alignment horizontal="center" vertical="center" wrapText="1"/>
    </xf>
    <xf numFmtId="0" fontId="18" fillId="0" borderId="39" xfId="0" applyFont="1" applyBorder="1" applyAlignment="1">
      <alignment horizontal="left" vertical="center"/>
    </xf>
    <xf numFmtId="0" fontId="18" fillId="0" borderId="37" xfId="0" applyFont="1" applyBorder="1" applyAlignment="1">
      <alignment horizontal="left" vertical="center"/>
    </xf>
    <xf numFmtId="0" fontId="18" fillId="24" borderId="16" xfId="0" applyFont="1" applyFill="1" applyBorder="1" applyAlignment="1">
      <alignment horizontal="center" vertical="center"/>
    </xf>
    <xf numFmtId="0" fontId="18" fillId="24" borderId="37" xfId="0" applyFont="1" applyFill="1" applyBorder="1" applyAlignment="1">
      <alignment horizontal="center" vertical="center"/>
    </xf>
    <xf numFmtId="0" fontId="18" fillId="24" borderId="53" xfId="0" applyFont="1" applyFill="1" applyBorder="1" applyAlignment="1">
      <alignment horizontal="center" vertical="center"/>
    </xf>
    <xf numFmtId="0" fontId="9" fillId="2" borderId="16" xfId="0" applyFont="1" applyFill="1" applyBorder="1" applyAlignment="1">
      <alignment horizontal="left" vertical="center" wrapText="1"/>
    </xf>
    <xf numFmtId="0" fontId="9" fillId="2" borderId="53" xfId="0" applyFont="1" applyFill="1" applyBorder="1" applyAlignment="1">
      <alignment horizontal="left" vertical="center" wrapText="1"/>
    </xf>
    <xf numFmtId="164" fontId="39" fillId="2" borderId="39" xfId="4" quotePrefix="1" applyNumberFormat="1" applyFont="1" applyFill="1" applyBorder="1" applyAlignment="1">
      <alignment horizontal="center" vertical="center" wrapText="1"/>
    </xf>
    <xf numFmtId="164" fontId="39" fillId="2" borderId="2" xfId="4" applyNumberFormat="1" applyFont="1" applyFill="1" applyBorder="1" applyAlignment="1">
      <alignment horizontal="center" vertical="center" wrapText="1"/>
    </xf>
    <xf numFmtId="0" fontId="13" fillId="2" borderId="16" xfId="0" quotePrefix="1"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53" xfId="0" applyFont="1" applyFill="1" applyBorder="1" applyAlignment="1">
      <alignment horizontal="left" vertical="center" wrapText="1"/>
    </xf>
    <xf numFmtId="164" fontId="39" fillId="2" borderId="39" xfId="4" applyNumberFormat="1" applyFont="1" applyFill="1" applyBorder="1" applyAlignment="1">
      <alignment horizontal="center" vertical="center"/>
    </xf>
    <xf numFmtId="164" fontId="39" fillId="2" borderId="37" xfId="4" applyNumberFormat="1" applyFont="1" applyFill="1" applyBorder="1" applyAlignment="1">
      <alignment horizontal="center" vertical="center"/>
    </xf>
    <xf numFmtId="164" fontId="39" fillId="2" borderId="2" xfId="4" applyNumberFormat="1" applyFont="1" applyFill="1" applyBorder="1" applyAlignment="1">
      <alignment horizontal="center" vertical="center"/>
    </xf>
    <xf numFmtId="0" fontId="75" fillId="0" borderId="39" xfId="0" applyFont="1" applyBorder="1" applyAlignment="1">
      <alignment horizontal="left" vertical="center" wrapText="1"/>
    </xf>
    <xf numFmtId="0" fontId="75" fillId="0" borderId="37" xfId="0" applyFont="1" applyBorder="1" applyAlignment="1">
      <alignment horizontal="left" vertical="center" wrapText="1"/>
    </xf>
    <xf numFmtId="0" fontId="9" fillId="2" borderId="37" xfId="0" applyFont="1" applyFill="1" applyBorder="1" applyAlignment="1">
      <alignment horizontal="left" vertical="center" wrapText="1"/>
    </xf>
    <xf numFmtId="0" fontId="23" fillId="0" borderId="39" xfId="0" applyFont="1" applyBorder="1" applyAlignment="1">
      <alignment horizontal="left" vertical="center" wrapText="1"/>
    </xf>
    <xf numFmtId="0" fontId="178" fillId="0" borderId="37" xfId="0" applyFont="1" applyBorder="1" applyAlignment="1">
      <alignment horizontal="left" vertical="center"/>
    </xf>
    <xf numFmtId="0" fontId="18" fillId="2" borderId="39" xfId="0" applyFont="1" applyFill="1" applyBorder="1" applyAlignment="1">
      <alignment horizontal="left" vertical="center" wrapText="1"/>
    </xf>
    <xf numFmtId="0" fontId="18" fillId="2" borderId="37" xfId="0" applyFont="1" applyFill="1" applyBorder="1" applyAlignment="1">
      <alignment horizontal="left" vertical="center"/>
    </xf>
    <xf numFmtId="0" fontId="18" fillId="0" borderId="53" xfId="0" applyFont="1" applyBorder="1" applyAlignment="1">
      <alignment horizontal="left" vertical="center"/>
    </xf>
    <xf numFmtId="0" fontId="18" fillId="0" borderId="39" xfId="0" applyFont="1" applyBorder="1" applyAlignment="1">
      <alignment horizontal="left" vertical="center" wrapText="1"/>
    </xf>
    <xf numFmtId="0" fontId="18" fillId="0" borderId="37" xfId="0" applyFont="1" applyBorder="1" applyAlignment="1">
      <alignment horizontal="left" vertical="center" wrapText="1"/>
    </xf>
    <xf numFmtId="0" fontId="36" fillId="2" borderId="9" xfId="0" applyFont="1" applyFill="1" applyBorder="1" applyAlignment="1">
      <alignment horizontal="left" vertical="center" wrapText="1"/>
    </xf>
    <xf numFmtId="0" fontId="36" fillId="2" borderId="10" xfId="0" applyFont="1" applyFill="1" applyBorder="1" applyAlignment="1">
      <alignment horizontal="left" vertical="center" wrapText="1"/>
    </xf>
    <xf numFmtId="0" fontId="38" fillId="2" borderId="27" xfId="0" applyFont="1" applyFill="1" applyBorder="1" applyAlignment="1">
      <alignment horizontal="center" vertical="center"/>
    </xf>
    <xf numFmtId="0" fontId="38" fillId="2" borderId="28" xfId="0" applyFont="1" applyFill="1" applyBorder="1" applyAlignment="1">
      <alignment horizontal="center" vertical="center"/>
    </xf>
    <xf numFmtId="0" fontId="38" fillId="2" borderId="70" xfId="0" applyFont="1" applyFill="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70" xfId="0" applyFont="1" applyBorder="1" applyAlignment="1">
      <alignment horizontal="center" vertical="center"/>
    </xf>
    <xf numFmtId="0" fontId="20" fillId="0" borderId="67" xfId="0" applyFont="1" applyBorder="1" applyAlignment="1">
      <alignment horizontal="left"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32" xfId="0" applyFont="1" applyBorder="1" applyAlignment="1">
      <alignment horizontal="center" vertical="center"/>
    </xf>
    <xf numFmtId="0" fontId="8" fillId="0" borderId="40" xfId="0" applyFont="1" applyBorder="1" applyAlignment="1">
      <alignment horizontal="center" vertical="center"/>
    </xf>
    <xf numFmtId="0" fontId="8" fillId="0" borderId="59" xfId="0" applyFont="1" applyBorder="1" applyAlignment="1">
      <alignment horizontal="center" vertical="center"/>
    </xf>
    <xf numFmtId="0" fontId="8" fillId="0" borderId="46" xfId="0" applyFont="1" applyBorder="1" applyAlignment="1">
      <alignment horizontal="center" vertical="center"/>
    </xf>
    <xf numFmtId="0" fontId="8" fillId="0" borderId="35"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9" fillId="0" borderId="38" xfId="0" applyFont="1" applyBorder="1" applyAlignment="1">
      <alignment horizontal="left" vertical="top" wrapText="1"/>
    </xf>
    <xf numFmtId="0" fontId="9" fillId="0" borderId="34" xfId="0" applyFont="1" applyBorder="1" applyAlignment="1">
      <alignment horizontal="left" vertical="top" wrapText="1"/>
    </xf>
    <xf numFmtId="0" fontId="9" fillId="0" borderId="13" xfId="0" applyFont="1" applyBorder="1" applyAlignment="1">
      <alignment horizontal="left" vertical="top" wrapText="1"/>
    </xf>
    <xf numFmtId="0" fontId="20" fillId="7" borderId="4"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8" fillId="24" borderId="67" xfId="0" applyFont="1" applyFill="1" applyBorder="1" applyAlignment="1">
      <alignment horizontal="left" vertical="center"/>
    </xf>
    <xf numFmtId="0" fontId="8" fillId="24" borderId="28" xfId="0" applyFont="1" applyFill="1" applyBorder="1" applyAlignment="1">
      <alignment horizontal="left" vertical="center"/>
    </xf>
    <xf numFmtId="0" fontId="8" fillId="24" borderId="29" xfId="0" applyFont="1" applyFill="1" applyBorder="1" applyAlignment="1">
      <alignment horizontal="left" vertical="center"/>
    </xf>
    <xf numFmtId="9" fontId="18" fillId="0" borderId="39" xfId="4" applyFont="1" applyBorder="1" applyAlignment="1">
      <alignment horizontal="center" vertical="center"/>
    </xf>
    <xf numFmtId="9" fontId="18" fillId="0" borderId="2" xfId="4" applyFont="1" applyBorder="1" applyAlignment="1">
      <alignment horizontal="center" vertical="center"/>
    </xf>
    <xf numFmtId="9" fontId="18" fillId="0" borderId="37" xfId="4" applyFont="1" applyBorder="1" applyAlignment="1">
      <alignment horizontal="center" vertical="center"/>
    </xf>
    <xf numFmtId="0" fontId="130" fillId="0" borderId="39" xfId="0" applyFont="1" applyBorder="1" applyAlignment="1">
      <alignment horizontal="left" vertical="center" wrapText="1"/>
    </xf>
    <xf numFmtId="0" fontId="130" fillId="0" borderId="37" xfId="0" applyFont="1" applyBorder="1" applyAlignment="1">
      <alignment horizontal="left" vertical="center" wrapText="1"/>
    </xf>
    <xf numFmtId="0" fontId="130" fillId="0" borderId="53" xfId="0" applyFont="1" applyBorder="1" applyAlignment="1">
      <alignment horizontal="left" vertical="center" wrapText="1"/>
    </xf>
    <xf numFmtId="0" fontId="123" fillId="0" borderId="39" xfId="0" applyFont="1" applyBorder="1" applyAlignment="1">
      <alignment horizontal="center" vertical="center"/>
    </xf>
    <xf numFmtId="0" fontId="123" fillId="0" borderId="2" xfId="0" applyFont="1" applyBorder="1" applyAlignment="1">
      <alignment horizontal="center" vertical="center"/>
    </xf>
    <xf numFmtId="0" fontId="123" fillId="24" borderId="16" xfId="0" applyFont="1" applyFill="1" applyBorder="1" applyAlignment="1">
      <alignment horizontal="center" vertical="center"/>
    </xf>
    <xf numFmtId="0" fontId="123" fillId="24" borderId="37" xfId="0" applyFont="1" applyFill="1" applyBorder="1" applyAlignment="1">
      <alignment horizontal="center" vertical="center"/>
    </xf>
    <xf numFmtId="0" fontId="123" fillId="24" borderId="53" xfId="0" applyFont="1" applyFill="1" applyBorder="1" applyAlignment="1">
      <alignment horizontal="center" vertical="center"/>
    </xf>
    <xf numFmtId="0" fontId="49" fillId="0" borderId="39" xfId="0" applyFont="1" applyBorder="1" applyAlignment="1">
      <alignment horizontal="center" vertical="center"/>
    </xf>
    <xf numFmtId="0" fontId="49" fillId="0" borderId="37" xfId="0" applyFont="1" applyBorder="1" applyAlignment="1">
      <alignment horizontal="center" vertical="center"/>
    </xf>
    <xf numFmtId="0" fontId="49" fillId="0" borderId="2" xfId="0" applyFont="1" applyBorder="1" applyAlignment="1">
      <alignment horizontal="center" vertical="center"/>
    </xf>
    <xf numFmtId="0" fontId="144" fillId="24" borderId="16" xfId="0" quotePrefix="1" applyFont="1" applyFill="1" applyBorder="1" applyAlignment="1">
      <alignment horizontal="center" vertical="center" wrapText="1"/>
    </xf>
    <xf numFmtId="0" fontId="144" fillId="24" borderId="37" xfId="0" quotePrefix="1" applyFont="1" applyFill="1" applyBorder="1" applyAlignment="1">
      <alignment horizontal="center" vertical="center" wrapText="1"/>
    </xf>
    <xf numFmtId="0" fontId="144" fillId="24" borderId="53" xfId="0" quotePrefix="1" applyFont="1" applyFill="1" applyBorder="1" applyAlignment="1">
      <alignment horizontal="center" vertical="center" wrapText="1"/>
    </xf>
    <xf numFmtId="0" fontId="13" fillId="2" borderId="12" xfId="0" applyFont="1" applyFill="1" applyBorder="1" applyAlignment="1">
      <alignment horizontal="left" vertical="top" wrapText="1"/>
    </xf>
    <xf numFmtId="0" fontId="174" fillId="0" borderId="28" xfId="0" applyFont="1" applyBorder="1" applyAlignment="1">
      <alignment horizontal="left" vertical="center"/>
    </xf>
    <xf numFmtId="0" fontId="174" fillId="0" borderId="29" xfId="0" applyFont="1" applyBorder="1" applyAlignment="1">
      <alignment horizontal="left" vertical="center"/>
    </xf>
    <xf numFmtId="0" fontId="174" fillId="0" borderId="27" xfId="0" applyFont="1" applyBorder="1" applyAlignment="1">
      <alignment horizontal="right" vertical="center"/>
    </xf>
    <xf numFmtId="0" fontId="174" fillId="0" borderId="28" xfId="0" applyFont="1" applyBorder="1" applyAlignment="1">
      <alignment horizontal="right" vertical="center"/>
    </xf>
    <xf numFmtId="0" fontId="8" fillId="2" borderId="6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17" fillId="2" borderId="57" xfId="0" applyFont="1" applyFill="1" applyBorder="1" applyAlignment="1">
      <alignment horizontal="center" vertical="center"/>
    </xf>
    <xf numFmtId="0" fontId="17" fillId="2" borderId="58"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65" xfId="0" applyFont="1" applyFill="1" applyBorder="1" applyAlignment="1">
      <alignment horizontal="center" vertical="center"/>
    </xf>
    <xf numFmtId="0" fontId="17" fillId="2" borderId="66" xfId="0" applyFont="1" applyFill="1" applyBorder="1" applyAlignment="1">
      <alignment horizontal="center" vertical="center"/>
    </xf>
    <xf numFmtId="0" fontId="36" fillId="2" borderId="27" xfId="0" applyFont="1" applyFill="1" applyBorder="1" applyAlignment="1">
      <alignment horizontal="center" vertical="center"/>
    </xf>
    <xf numFmtId="0" fontId="36" fillId="2" borderId="28" xfId="0" applyFont="1" applyFill="1" applyBorder="1" applyAlignment="1">
      <alignment horizontal="center" vertical="center"/>
    </xf>
    <xf numFmtId="0" fontId="63" fillId="2" borderId="41" xfId="0" applyFont="1" applyFill="1" applyBorder="1" applyAlignment="1">
      <alignment horizontal="center" vertical="center"/>
    </xf>
    <xf numFmtId="0" fontId="128" fillId="2" borderId="9" xfId="0" applyFont="1" applyFill="1" applyBorder="1" applyAlignment="1">
      <alignment horizontal="center" vertical="center"/>
    </xf>
    <xf numFmtId="0" fontId="20" fillId="7" borderId="3" xfId="0" applyFont="1" applyFill="1" applyBorder="1" applyAlignment="1">
      <alignment horizontal="left" vertical="center" wrapText="1"/>
    </xf>
    <xf numFmtId="0" fontId="20" fillId="7" borderId="12" xfId="0" applyFont="1" applyFill="1" applyBorder="1" applyAlignment="1">
      <alignment horizontal="left" vertical="center" wrapText="1"/>
    </xf>
    <xf numFmtId="0" fontId="81" fillId="0" borderId="28" xfId="0" applyFont="1" applyBorder="1" applyAlignment="1">
      <alignment horizontal="left" vertical="center"/>
    </xf>
    <xf numFmtId="0" fontId="81" fillId="0" borderId="29" xfId="0" applyFont="1" applyBorder="1" applyAlignment="1">
      <alignment horizontal="left" vertical="center"/>
    </xf>
    <xf numFmtId="0" fontId="130" fillId="24" borderId="27" xfId="0" applyFont="1" applyFill="1" applyBorder="1" applyAlignment="1">
      <alignment horizontal="center" vertical="center"/>
    </xf>
    <xf numFmtId="0" fontId="130" fillId="24" borderId="70" xfId="0" applyFont="1" applyFill="1" applyBorder="1" applyAlignment="1">
      <alignment horizontal="center" vertical="center"/>
    </xf>
    <xf numFmtId="0" fontId="60" fillId="2" borderId="57" xfId="0" applyFont="1" applyFill="1" applyBorder="1" applyAlignment="1">
      <alignment horizontal="left" wrapText="1"/>
    </xf>
    <xf numFmtId="0" fontId="3" fillId="0" borderId="0" xfId="0" quotePrefix="1" applyFont="1" applyAlignment="1">
      <alignment horizontal="center" vertical="center" wrapText="1"/>
    </xf>
    <xf numFmtId="0" fontId="3" fillId="0" borderId="44" xfId="0" quotePrefix="1" applyFont="1" applyBorder="1" applyAlignment="1">
      <alignment horizontal="center" vertical="center" wrapText="1"/>
    </xf>
    <xf numFmtId="0" fontId="123" fillId="24" borderId="67" xfId="0" applyFont="1" applyFill="1" applyBorder="1" applyAlignment="1">
      <alignment horizontal="center" vertical="center"/>
    </xf>
    <xf numFmtId="0" fontId="123" fillId="24" borderId="28" xfId="0" applyFont="1" applyFill="1" applyBorder="1" applyAlignment="1">
      <alignment horizontal="center" vertical="center"/>
    </xf>
    <xf numFmtId="0" fontId="123" fillId="24" borderId="29" xfId="0" applyFont="1" applyFill="1" applyBorder="1" applyAlignment="1">
      <alignment horizontal="center" vertical="center"/>
    </xf>
    <xf numFmtId="0" fontId="144" fillId="24" borderId="27" xfId="0" quotePrefix="1" applyFont="1" applyFill="1" applyBorder="1" applyAlignment="1">
      <alignment horizontal="center" vertical="center" wrapText="1"/>
    </xf>
    <xf numFmtId="0" fontId="144" fillId="24" borderId="28" xfId="0" quotePrefix="1" applyFont="1" applyFill="1" applyBorder="1" applyAlignment="1">
      <alignment horizontal="center" vertical="center" wrapText="1"/>
    </xf>
    <xf numFmtId="0" fontId="144" fillId="24" borderId="70" xfId="0" quotePrefix="1" applyFont="1" applyFill="1" applyBorder="1" applyAlignment="1">
      <alignment horizontal="center" vertical="center" wrapText="1"/>
    </xf>
    <xf numFmtId="0" fontId="144" fillId="24" borderId="67" xfId="0" quotePrefix="1" applyFont="1" applyFill="1" applyBorder="1" applyAlignment="1">
      <alignment horizontal="center" vertical="center" wrapText="1"/>
    </xf>
    <xf numFmtId="0" fontId="144" fillId="24" borderId="29" xfId="0" quotePrefix="1" applyFont="1" applyFill="1" applyBorder="1" applyAlignment="1">
      <alignment horizontal="center" vertical="center" wrapText="1"/>
    </xf>
    <xf numFmtId="0" fontId="123" fillId="24" borderId="27" xfId="0" applyFont="1" applyFill="1" applyBorder="1" applyAlignment="1">
      <alignment horizontal="center" vertical="center"/>
    </xf>
    <xf numFmtId="0" fontId="123" fillId="24" borderId="70" xfId="0" applyFont="1" applyFill="1" applyBorder="1" applyAlignment="1">
      <alignment horizontal="center" vertical="center"/>
    </xf>
    <xf numFmtId="0" fontId="63" fillId="2" borderId="14" xfId="0" applyFont="1" applyFill="1" applyBorder="1" applyAlignment="1">
      <alignment horizontal="center" vertical="center"/>
    </xf>
    <xf numFmtId="0" fontId="144" fillId="0" borderId="0" xfId="0" quotePrefix="1" applyFont="1" applyAlignment="1">
      <alignment horizontal="center" vertical="center" wrapText="1"/>
    </xf>
    <xf numFmtId="0" fontId="144" fillId="0" borderId="44" xfId="0" quotePrefix="1" applyFont="1" applyBorder="1" applyAlignment="1">
      <alignment horizontal="center" vertical="center" wrapText="1"/>
    </xf>
    <xf numFmtId="0" fontId="74" fillId="0" borderId="27" xfId="0" applyFont="1" applyBorder="1" applyAlignment="1">
      <alignment horizontal="left" vertical="center" wrapText="1"/>
    </xf>
    <xf numFmtId="0" fontId="74" fillId="0" borderId="28" xfId="0" applyFont="1" applyBorder="1" applyAlignment="1">
      <alignment horizontal="left" vertical="center" wrapText="1"/>
    </xf>
    <xf numFmtId="0" fontId="74" fillId="0" borderId="29" xfId="0" applyFont="1" applyBorder="1" applyAlignment="1">
      <alignment horizontal="left" vertical="center" wrapText="1"/>
    </xf>
    <xf numFmtId="0" fontId="18" fillId="0" borderId="0" xfId="0" applyFont="1" applyAlignment="1">
      <alignment horizontal="center" vertical="center"/>
    </xf>
    <xf numFmtId="0" fontId="3" fillId="0" borderId="0" xfId="0" applyFont="1" applyAlignment="1">
      <alignment horizontal="center" vertical="center"/>
    </xf>
    <xf numFmtId="0" fontId="65" fillId="0" borderId="3" xfId="0" applyFont="1" applyBorder="1" applyAlignment="1">
      <alignment horizontal="left" vertical="center" wrapText="1"/>
    </xf>
    <xf numFmtId="0" fontId="9" fillId="0" borderId="97" xfId="0" applyFont="1" applyBorder="1" applyAlignment="1">
      <alignment horizontal="left" vertical="center" wrapText="1"/>
    </xf>
    <xf numFmtId="0" fontId="65" fillId="0" borderId="21" xfId="0" applyFont="1" applyBorder="1" applyAlignment="1">
      <alignment horizontal="left" vertical="center" wrapText="1"/>
    </xf>
    <xf numFmtId="0" fontId="65" fillId="0" borderId="71" xfId="0" applyFont="1" applyBorder="1" applyAlignment="1">
      <alignment horizontal="left" vertical="center" wrapText="1"/>
    </xf>
    <xf numFmtId="0" fontId="65" fillId="0" borderId="33" xfId="0" applyFont="1" applyBorder="1" applyAlignment="1">
      <alignment horizontal="left" vertical="center" wrapText="1"/>
    </xf>
    <xf numFmtId="0" fontId="130" fillId="24" borderId="67" xfId="0" applyFont="1" applyFill="1" applyBorder="1" applyAlignment="1">
      <alignment horizontal="center" vertical="center"/>
    </xf>
    <xf numFmtId="0" fontId="130" fillId="24" borderId="28" xfId="0" applyFont="1" applyFill="1" applyBorder="1" applyAlignment="1">
      <alignment horizontal="center" vertical="center"/>
    </xf>
    <xf numFmtId="0" fontId="130" fillId="24" borderId="29" xfId="0" applyFont="1" applyFill="1" applyBorder="1" applyAlignment="1">
      <alignment horizontal="center" vertical="center"/>
    </xf>
    <xf numFmtId="0" fontId="49" fillId="24" borderId="27" xfId="0" quotePrefix="1" applyFont="1" applyFill="1" applyBorder="1" applyAlignment="1">
      <alignment horizontal="center" vertical="center" wrapText="1"/>
    </xf>
    <xf numFmtId="0" fontId="49" fillId="24" borderId="28" xfId="0" quotePrefix="1" applyFont="1" applyFill="1" applyBorder="1" applyAlignment="1">
      <alignment horizontal="center" vertical="center" wrapText="1"/>
    </xf>
    <xf numFmtId="0" fontId="49" fillId="24" borderId="70" xfId="0" quotePrefix="1" applyFont="1" applyFill="1" applyBorder="1" applyAlignment="1">
      <alignment horizontal="center" vertical="center" wrapText="1"/>
    </xf>
    <xf numFmtId="0" fontId="157" fillId="0" borderId="27" xfId="0" applyFont="1" applyBorder="1" applyAlignment="1">
      <alignment horizontal="right" vertical="center"/>
    </xf>
    <xf numFmtId="0" fontId="157" fillId="0" borderId="28" xfId="0" applyFont="1" applyBorder="1" applyAlignment="1">
      <alignment horizontal="right" vertical="center"/>
    </xf>
    <xf numFmtId="0" fontId="130" fillId="2" borderId="27" xfId="0" applyFont="1" applyFill="1" applyBorder="1" applyAlignment="1">
      <alignment horizontal="left" vertical="center" wrapText="1"/>
    </xf>
    <xf numFmtId="0" fontId="130" fillId="2" borderId="28" xfId="0" applyFont="1" applyFill="1" applyBorder="1" applyAlignment="1">
      <alignment horizontal="left" vertical="center" wrapText="1"/>
    </xf>
    <xf numFmtId="0" fontId="130" fillId="2" borderId="29" xfId="0" applyFont="1" applyFill="1" applyBorder="1" applyAlignment="1">
      <alignment horizontal="left" vertical="center" wrapText="1"/>
    </xf>
    <xf numFmtId="0" fontId="123" fillId="0" borderId="36" xfId="0" applyFont="1" applyBorder="1" applyAlignment="1">
      <alignment horizontal="left" vertical="center"/>
    </xf>
    <xf numFmtId="0" fontId="123" fillId="0" borderId="0" xfId="0" applyFont="1" applyAlignment="1">
      <alignment horizontal="left" vertical="center"/>
    </xf>
    <xf numFmtId="0" fontId="123" fillId="0" borderId="0" xfId="0" applyFont="1" applyAlignment="1">
      <alignment horizontal="center" vertical="center"/>
    </xf>
    <xf numFmtId="0" fontId="144" fillId="0" borderId="0" xfId="0" applyFont="1" applyAlignment="1">
      <alignment horizontal="center" vertical="center"/>
    </xf>
    <xf numFmtId="0" fontId="18" fillId="0" borderId="36" xfId="0" applyFont="1" applyBorder="1" applyAlignment="1">
      <alignment horizontal="left" vertical="center"/>
    </xf>
    <xf numFmtId="0" fontId="18" fillId="0" borderId="0" xfId="0" applyFont="1" applyAlignment="1">
      <alignment horizontal="left" vertical="center"/>
    </xf>
    <xf numFmtId="0" fontId="13" fillId="2" borderId="16" xfId="0" applyFont="1" applyFill="1" applyBorder="1" applyAlignment="1">
      <alignment horizontal="left" vertical="center" wrapText="1"/>
    </xf>
    <xf numFmtId="0" fontId="39" fillId="2" borderId="39" xfId="0" applyFont="1" applyFill="1" applyBorder="1" applyAlignment="1">
      <alignment horizontal="center" vertical="center"/>
    </xf>
    <xf numFmtId="0" fontId="39" fillId="2" borderId="37" xfId="0" applyFont="1" applyFill="1" applyBorder="1" applyAlignment="1">
      <alignment horizontal="center" vertical="center"/>
    </xf>
    <xf numFmtId="0" fontId="39" fillId="2" borderId="2" xfId="0" applyFont="1" applyFill="1" applyBorder="1" applyAlignment="1">
      <alignment horizontal="center" vertical="center"/>
    </xf>
    <xf numFmtId="0" fontId="26" fillId="0" borderId="39" xfId="0" applyFont="1" applyBorder="1" applyAlignment="1">
      <alignment horizontal="center" vertical="center"/>
    </xf>
    <xf numFmtId="0" fontId="26" fillId="0" borderId="37" xfId="0" applyFont="1" applyBorder="1" applyAlignment="1">
      <alignment horizontal="center" vertical="center"/>
    </xf>
    <xf numFmtId="0" fontId="26" fillId="0" borderId="2" xfId="0" applyFont="1" applyBorder="1" applyAlignment="1">
      <alignment horizontal="center" vertical="center"/>
    </xf>
    <xf numFmtId="0" fontId="13" fillId="2" borderId="16" xfId="0" quotePrefix="1" applyFont="1" applyFill="1" applyBorder="1" applyAlignment="1">
      <alignment horizontal="left" vertical="center"/>
    </xf>
    <xf numFmtId="0" fontId="13" fillId="2" borderId="37" xfId="0" quotePrefix="1" applyFont="1" applyFill="1" applyBorder="1" applyAlignment="1">
      <alignment horizontal="left" vertical="center"/>
    </xf>
    <xf numFmtId="0" fontId="13" fillId="2" borderId="53" xfId="0" quotePrefix="1" applyFont="1" applyFill="1" applyBorder="1" applyAlignment="1">
      <alignment horizontal="left" vertical="center"/>
    </xf>
    <xf numFmtId="0" fontId="9" fillId="0" borderId="16" xfId="0" quotePrefix="1" applyFont="1" applyBorder="1" applyAlignment="1">
      <alignment horizontal="left" vertical="center"/>
    </xf>
    <xf numFmtId="0" fontId="9" fillId="0" borderId="37" xfId="0" quotePrefix="1" applyFont="1" applyBorder="1" applyAlignment="1">
      <alignment horizontal="left" vertical="center"/>
    </xf>
    <xf numFmtId="0" fontId="9" fillId="0" borderId="53" xfId="0" quotePrefix="1" applyFont="1" applyBorder="1" applyAlignment="1">
      <alignment horizontal="left" vertical="center"/>
    </xf>
    <xf numFmtId="0" fontId="40" fillId="7" borderId="71"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48" xfId="0" applyFont="1" applyFill="1" applyBorder="1" applyAlignment="1">
      <alignment horizontal="center" vertical="center" wrapText="1"/>
    </xf>
    <xf numFmtId="0" fontId="6" fillId="7" borderId="24" xfId="0" applyFont="1" applyFill="1" applyBorder="1" applyAlignment="1">
      <alignment horizontal="center" vertical="center"/>
    </xf>
    <xf numFmtId="0" fontId="6" fillId="7" borderId="45" xfId="0" applyFont="1" applyFill="1" applyBorder="1" applyAlignment="1">
      <alignment horizontal="center" vertical="center"/>
    </xf>
    <xf numFmtId="0" fontId="6" fillId="7" borderId="7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23" fillId="0" borderId="37" xfId="0" applyFont="1" applyBorder="1" applyAlignment="1">
      <alignment horizontal="left" vertical="center"/>
    </xf>
    <xf numFmtId="0" fontId="23" fillId="0" borderId="53" xfId="0" applyFont="1" applyBorder="1" applyAlignment="1">
      <alignment horizontal="left" vertical="center"/>
    </xf>
    <xf numFmtId="0" fontId="23" fillId="2" borderId="39" xfId="0" applyFont="1" applyFill="1" applyBorder="1" applyAlignment="1">
      <alignment horizontal="left" vertical="center" wrapText="1"/>
    </xf>
    <xf numFmtId="0" fontId="23" fillId="2" borderId="37" xfId="0" applyFont="1" applyFill="1" applyBorder="1" applyAlignment="1">
      <alignment horizontal="left" vertical="center"/>
    </xf>
    <xf numFmtId="0" fontId="26" fillId="7" borderId="76" xfId="0" applyFont="1" applyFill="1" applyBorder="1" applyAlignment="1">
      <alignment horizontal="center" vertical="center"/>
    </xf>
    <xf numFmtId="0" fontId="26" fillId="7" borderId="30" xfId="0" applyFont="1" applyFill="1" applyBorder="1" applyAlignment="1">
      <alignment horizontal="center" vertical="center"/>
    </xf>
    <xf numFmtId="0" fontId="26" fillId="7" borderId="31" xfId="0" applyFont="1" applyFill="1" applyBorder="1" applyAlignment="1">
      <alignment horizontal="center" vertical="center"/>
    </xf>
    <xf numFmtId="0" fontId="40" fillId="2" borderId="39" xfId="0" applyFont="1" applyFill="1" applyBorder="1" applyAlignment="1">
      <alignment horizontal="left" vertical="center" wrapText="1"/>
    </xf>
    <xf numFmtId="0" fontId="40" fillId="2" borderId="37" xfId="0" applyFont="1" applyFill="1" applyBorder="1" applyAlignment="1">
      <alignment horizontal="left" vertical="center"/>
    </xf>
    <xf numFmtId="0" fontId="40" fillId="2" borderId="53" xfId="0" applyFont="1" applyFill="1" applyBorder="1" applyAlignment="1">
      <alignment horizontal="left" vertical="center"/>
    </xf>
    <xf numFmtId="0" fontId="10" fillId="2" borderId="16" xfId="0" applyFont="1" applyFill="1" applyBorder="1" applyAlignment="1">
      <alignment horizontal="left" vertical="top" wrapText="1"/>
    </xf>
    <xf numFmtId="0" fontId="10" fillId="2" borderId="37" xfId="0" applyFont="1" applyFill="1" applyBorder="1" applyAlignment="1">
      <alignment horizontal="left" vertical="top"/>
    </xf>
    <xf numFmtId="0" fontId="10" fillId="2" borderId="53" xfId="0" applyFont="1" applyFill="1" applyBorder="1" applyAlignment="1">
      <alignment horizontal="left" vertical="top"/>
    </xf>
    <xf numFmtId="0" fontId="9" fillId="0" borderId="37" xfId="0" applyFont="1" applyBorder="1" applyAlignment="1">
      <alignment horizontal="left" vertical="center"/>
    </xf>
    <xf numFmtId="0" fontId="9" fillId="0" borderId="53" xfId="0" applyFont="1" applyBorder="1" applyAlignment="1">
      <alignment horizontal="left" vertical="center"/>
    </xf>
    <xf numFmtId="0" fontId="9" fillId="0" borderId="16" xfId="0" applyFont="1" applyBorder="1" applyAlignment="1">
      <alignment horizontal="left" vertical="center" wrapText="1"/>
    </xf>
    <xf numFmtId="0" fontId="9" fillId="0" borderId="37" xfId="0" applyFont="1" applyBorder="1" applyAlignment="1">
      <alignment horizontal="left" vertical="center" wrapText="1"/>
    </xf>
    <xf numFmtId="0" fontId="9" fillId="0" borderId="53" xfId="0" applyFont="1" applyBorder="1" applyAlignment="1">
      <alignment horizontal="left" vertical="center" wrapText="1"/>
    </xf>
    <xf numFmtId="0" fontId="9" fillId="0" borderId="53" xfId="0" applyFont="1" applyBorder="1" applyAlignment="1">
      <alignment horizontal="left" vertical="top" wrapText="1"/>
    </xf>
    <xf numFmtId="0" fontId="45" fillId="16" borderId="27" xfId="0" applyFont="1" applyFill="1" applyBorder="1" applyAlignment="1">
      <alignment horizontal="center" vertical="center"/>
    </xf>
    <xf numFmtId="0" fontId="45" fillId="16" borderId="28" xfId="0" applyFont="1" applyFill="1" applyBorder="1" applyAlignment="1">
      <alignment horizontal="center" vertical="center"/>
    </xf>
    <xf numFmtId="0" fontId="45" fillId="16" borderId="70"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31" xfId="0" applyFont="1" applyFill="1" applyBorder="1" applyAlignment="1">
      <alignment horizontal="center" vertical="center"/>
    </xf>
    <xf numFmtId="0" fontId="31" fillId="0" borderId="16" xfId="0" applyFont="1" applyBorder="1" applyAlignment="1">
      <alignment horizontal="left" vertical="top" wrapText="1"/>
    </xf>
    <xf numFmtId="0" fontId="31" fillId="0" borderId="53" xfId="0" applyFont="1" applyBorder="1" applyAlignment="1">
      <alignment horizontal="left" vertical="top" wrapText="1"/>
    </xf>
    <xf numFmtId="0" fontId="23" fillId="2" borderId="53" xfId="0" applyFont="1" applyFill="1" applyBorder="1" applyAlignment="1">
      <alignment horizontal="left" vertical="center"/>
    </xf>
    <xf numFmtId="0" fontId="39" fillId="2" borderId="39" xfId="0" applyFont="1" applyFill="1" applyBorder="1" applyAlignment="1">
      <alignment horizontal="left" vertical="center" wrapText="1"/>
    </xf>
    <xf numFmtId="0" fontId="39" fillId="2" borderId="37" xfId="0" applyFont="1" applyFill="1" applyBorder="1" applyAlignment="1">
      <alignment horizontal="left" vertical="center"/>
    </xf>
    <xf numFmtId="0" fontId="39" fillId="2" borderId="53" xfId="0" applyFont="1" applyFill="1" applyBorder="1" applyAlignment="1">
      <alignment horizontal="left" vertical="center"/>
    </xf>
    <xf numFmtId="0" fontId="10" fillId="0" borderId="16" xfId="0" applyFont="1" applyBorder="1" applyAlignment="1">
      <alignment horizontal="left" vertical="top" wrapText="1"/>
    </xf>
    <xf numFmtId="0" fontId="10" fillId="0" borderId="37" xfId="0" applyFont="1" applyBorder="1" applyAlignment="1">
      <alignment horizontal="left" vertical="top"/>
    </xf>
    <xf numFmtId="0" fontId="10" fillId="0" borderId="53" xfId="0" applyFont="1" applyBorder="1" applyAlignment="1">
      <alignment horizontal="left" vertical="top"/>
    </xf>
    <xf numFmtId="0" fontId="40" fillId="2" borderId="7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13" fillId="2" borderId="16" xfId="0" quotePrefix="1" applyFont="1" applyFill="1" applyBorder="1" applyAlignment="1">
      <alignment horizontal="center" vertical="center" wrapText="1"/>
    </xf>
    <xf numFmtId="0" fontId="13" fillId="2" borderId="37" xfId="0" quotePrefix="1" applyFont="1" applyFill="1" applyBorder="1" applyAlignment="1">
      <alignment horizontal="center" vertical="center" wrapText="1"/>
    </xf>
    <xf numFmtId="0" fontId="13" fillId="2" borderId="53" xfId="0" quotePrefix="1" applyFont="1" applyFill="1" applyBorder="1" applyAlignment="1">
      <alignment horizontal="center" vertical="center" wrapText="1"/>
    </xf>
    <xf numFmtId="0" fontId="18" fillId="2" borderId="53" xfId="0" applyFont="1" applyFill="1" applyBorder="1" applyAlignment="1">
      <alignment horizontal="left" vertical="center"/>
    </xf>
    <xf numFmtId="0" fontId="13" fillId="2" borderId="37" xfId="0" applyFont="1" applyFill="1" applyBorder="1" applyAlignment="1">
      <alignment horizontal="left" vertical="center"/>
    </xf>
    <xf numFmtId="0" fontId="13" fillId="2" borderId="53" xfId="0" applyFont="1" applyFill="1" applyBorder="1" applyAlignment="1">
      <alignment horizontal="left" vertical="center"/>
    </xf>
    <xf numFmtId="0" fontId="8" fillId="24" borderId="27"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9" xfId="0" applyFont="1" applyFill="1" applyBorder="1" applyAlignment="1">
      <alignment horizontal="center" vertical="center" wrapText="1"/>
    </xf>
    <xf numFmtId="0" fontId="8" fillId="7" borderId="9"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36" fillId="2" borderId="70" xfId="0" applyFont="1" applyFill="1" applyBorder="1" applyAlignment="1">
      <alignment horizontal="center" vertical="center"/>
    </xf>
    <xf numFmtId="0" fontId="9" fillId="0" borderId="12" xfId="0" applyFont="1" applyBorder="1" applyAlignment="1">
      <alignment horizontal="left" vertical="top" wrapText="1"/>
    </xf>
    <xf numFmtId="0" fontId="13" fillId="2" borderId="14" xfId="0" applyFont="1" applyFill="1" applyBorder="1" applyAlignment="1">
      <alignment horizontal="left" vertical="top" wrapText="1"/>
    </xf>
    <xf numFmtId="0" fontId="13" fillId="2" borderId="11" xfId="0" applyFont="1" applyFill="1" applyBorder="1" applyAlignment="1">
      <alignment horizontal="left" vertical="top" wrapText="1"/>
    </xf>
    <xf numFmtId="0" fontId="6" fillId="7" borderId="48" xfId="0" applyFont="1" applyFill="1" applyBorder="1" applyAlignment="1">
      <alignment horizontal="center" vertical="center"/>
    </xf>
    <xf numFmtId="0" fontId="176" fillId="2" borderId="16" xfId="0" applyFont="1" applyFill="1" applyBorder="1" applyAlignment="1">
      <alignment horizontal="left" vertical="top" wrapText="1"/>
    </xf>
    <xf numFmtId="0" fontId="37" fillId="2" borderId="37" xfId="0" applyFont="1" applyFill="1" applyBorder="1" applyAlignment="1">
      <alignment horizontal="left" vertical="top"/>
    </xf>
    <xf numFmtId="0" fontId="37" fillId="2" borderId="53" xfId="0" applyFont="1" applyFill="1" applyBorder="1" applyAlignment="1">
      <alignment horizontal="left" vertical="top"/>
    </xf>
    <xf numFmtId="0" fontId="13" fillId="2" borderId="37" xfId="0" quotePrefix="1" applyFont="1" applyFill="1" applyBorder="1" applyAlignment="1">
      <alignment horizontal="left" vertical="center" wrapText="1"/>
    </xf>
    <xf numFmtId="0" fontId="13" fillId="2" borderId="53" xfId="0" quotePrefix="1" applyFont="1" applyFill="1" applyBorder="1" applyAlignment="1">
      <alignment horizontal="left" vertical="center" wrapText="1"/>
    </xf>
    <xf numFmtId="0" fontId="10" fillId="2" borderId="37" xfId="0" applyFont="1" applyFill="1" applyBorder="1" applyAlignment="1">
      <alignment horizontal="left" vertical="center"/>
    </xf>
    <xf numFmtId="0" fontId="10" fillId="2" borderId="53" xfId="0" applyFont="1" applyFill="1" applyBorder="1" applyAlignment="1">
      <alignment horizontal="left" vertical="center"/>
    </xf>
    <xf numFmtId="0" fontId="13" fillId="2" borderId="16" xfId="0" applyFont="1" applyFill="1" applyBorder="1" applyAlignment="1">
      <alignment horizontal="left" vertical="top" wrapText="1"/>
    </xf>
    <xf numFmtId="0" fontId="13" fillId="2" borderId="37" xfId="0" applyFont="1" applyFill="1" applyBorder="1" applyAlignment="1">
      <alignment horizontal="left" vertical="top" wrapText="1"/>
    </xf>
    <xf numFmtId="0" fontId="13" fillId="2" borderId="53" xfId="0" applyFont="1" applyFill="1" applyBorder="1" applyAlignment="1">
      <alignment horizontal="left" vertical="top" wrapText="1"/>
    </xf>
    <xf numFmtId="0" fontId="39" fillId="0" borderId="37" xfId="0" applyFont="1" applyBorder="1" applyAlignment="1">
      <alignment horizontal="center" vertical="center"/>
    </xf>
    <xf numFmtId="0" fontId="39" fillId="2" borderId="121" xfId="0" applyFont="1" applyFill="1" applyBorder="1" applyAlignment="1">
      <alignment horizontal="center" vertical="center"/>
    </xf>
    <xf numFmtId="0" fontId="39" fillId="2" borderId="122" xfId="0" applyFont="1" applyFill="1" applyBorder="1" applyAlignment="1">
      <alignment horizontal="center" vertical="center"/>
    </xf>
    <xf numFmtId="0" fontId="13" fillId="2" borderId="123" xfId="0" quotePrefix="1" applyFont="1" applyFill="1" applyBorder="1" applyAlignment="1">
      <alignment horizontal="left" vertical="center"/>
    </xf>
    <xf numFmtId="0" fontId="13" fillId="2" borderId="124" xfId="0" applyFont="1" applyFill="1" applyBorder="1" applyAlignment="1">
      <alignment horizontal="left" vertical="center"/>
    </xf>
    <xf numFmtId="0" fontId="13" fillId="2" borderId="125" xfId="0" applyFont="1" applyFill="1" applyBorder="1" applyAlignment="1">
      <alignment horizontal="left" vertical="center"/>
    </xf>
    <xf numFmtId="0" fontId="13" fillId="2" borderId="118" xfId="0" quotePrefix="1" applyFont="1" applyFill="1" applyBorder="1" applyAlignment="1">
      <alignment horizontal="left" vertical="center" wrapText="1"/>
    </xf>
    <xf numFmtId="0" fontId="13" fillId="2" borderId="119" xfId="0" applyFont="1" applyFill="1" applyBorder="1" applyAlignment="1">
      <alignment horizontal="left" vertical="center" wrapText="1"/>
    </xf>
    <xf numFmtId="0" fontId="13" fillId="2" borderId="120" xfId="0" applyFont="1" applyFill="1" applyBorder="1" applyAlignment="1">
      <alignment horizontal="left" vertical="center" wrapText="1"/>
    </xf>
    <xf numFmtId="0" fontId="39" fillId="2" borderId="71" xfId="0" applyFont="1" applyFill="1" applyBorder="1" applyAlignment="1">
      <alignment horizontal="center" vertical="center"/>
    </xf>
    <xf numFmtId="0" fontId="39" fillId="2" borderId="33" xfId="0" applyFont="1" applyFill="1" applyBorder="1" applyAlignment="1">
      <alignment horizontal="center" vertical="center"/>
    </xf>
    <xf numFmtId="0" fontId="13" fillId="2" borderId="48" xfId="0" applyFont="1" applyFill="1" applyBorder="1" applyAlignment="1">
      <alignment horizontal="left" vertical="center" wrapText="1"/>
    </xf>
    <xf numFmtId="0" fontId="13" fillId="2" borderId="24" xfId="0" applyFont="1" applyFill="1" applyBorder="1" applyAlignment="1">
      <alignment horizontal="left" vertical="center" wrapText="1"/>
    </xf>
    <xf numFmtId="0" fontId="13" fillId="2" borderId="45" xfId="0" applyFont="1" applyFill="1" applyBorder="1" applyAlignment="1">
      <alignment horizontal="left" vertical="center" wrapText="1"/>
    </xf>
    <xf numFmtId="0" fontId="13" fillId="17" borderId="16" xfId="0" quotePrefix="1" applyFont="1" applyFill="1" applyBorder="1" applyAlignment="1">
      <alignment horizontal="left" vertical="center" wrapText="1"/>
    </xf>
    <xf numFmtId="0" fontId="13" fillId="17" borderId="37" xfId="0" applyFont="1" applyFill="1" applyBorder="1" applyAlignment="1">
      <alignment horizontal="left" vertical="center" wrapText="1"/>
    </xf>
    <xf numFmtId="0" fontId="13" fillId="17" borderId="53" xfId="0" applyFont="1" applyFill="1" applyBorder="1" applyAlignment="1">
      <alignment horizontal="left" vertical="center" wrapText="1"/>
    </xf>
    <xf numFmtId="164" fontId="39" fillId="2" borderId="116" xfId="4" applyNumberFormat="1" applyFont="1" applyFill="1" applyBorder="1" applyAlignment="1">
      <alignment horizontal="center" vertical="center"/>
    </xf>
    <xf numFmtId="164" fontId="39" fillId="2" borderId="117" xfId="4" applyNumberFormat="1" applyFont="1" applyFill="1" applyBorder="1" applyAlignment="1">
      <alignment horizontal="center" vertical="center"/>
    </xf>
    <xf numFmtId="9" fontId="18" fillId="47" borderId="39" xfId="4" applyFont="1" applyFill="1" applyBorder="1" applyAlignment="1">
      <alignment horizontal="center" vertical="center"/>
    </xf>
    <xf numFmtId="9" fontId="18" fillId="47" borderId="2" xfId="4" applyFont="1" applyFill="1" applyBorder="1" applyAlignment="1">
      <alignment horizontal="center" vertical="center"/>
    </xf>
    <xf numFmtId="9" fontId="18" fillId="47" borderId="37" xfId="4" applyFont="1" applyFill="1" applyBorder="1" applyAlignment="1">
      <alignment horizontal="center" vertical="center"/>
    </xf>
    <xf numFmtId="0" fontId="18" fillId="0" borderId="27" xfId="0" applyFont="1" applyBorder="1" applyAlignment="1">
      <alignment horizontal="center" vertical="center"/>
    </xf>
    <xf numFmtId="0" fontId="18" fillId="0" borderId="70" xfId="0" applyFont="1" applyBorder="1" applyAlignment="1">
      <alignment horizontal="center" vertical="center"/>
    </xf>
    <xf numFmtId="0" fontId="49" fillId="24" borderId="67" xfId="0" quotePrefix="1" applyFont="1" applyFill="1" applyBorder="1" applyAlignment="1">
      <alignment horizontal="center" vertical="center" wrapText="1"/>
    </xf>
    <xf numFmtId="0" fontId="49" fillId="24" borderId="29" xfId="0" quotePrefix="1" applyFont="1" applyFill="1" applyBorder="1" applyAlignment="1">
      <alignment horizontal="center" vertical="center" wrapText="1"/>
    </xf>
    <xf numFmtId="0" fontId="128" fillId="2" borderId="10" xfId="0" applyFont="1" applyFill="1" applyBorder="1" applyAlignment="1">
      <alignment horizontal="center" vertical="center"/>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2" xfId="0" applyFont="1" applyFill="1" applyBorder="1" applyAlignment="1">
      <alignment horizontal="left" vertical="top" wrapText="1"/>
    </xf>
    <xf numFmtId="0" fontId="36" fillId="2" borderId="7"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66" xfId="0" applyFont="1" applyFill="1" applyBorder="1" applyAlignment="1">
      <alignment horizontal="center" vertical="center"/>
    </xf>
    <xf numFmtId="0" fontId="81" fillId="7" borderId="27" xfId="0" applyFont="1" applyFill="1" applyBorder="1" applyAlignment="1">
      <alignment horizontal="left" vertical="center"/>
    </xf>
    <xf numFmtId="0" fontId="81" fillId="7" borderId="28" xfId="0" applyFont="1" applyFill="1" applyBorder="1" applyAlignment="1">
      <alignment horizontal="left" vertical="center"/>
    </xf>
    <xf numFmtId="0" fontId="81" fillId="7" borderId="29" xfId="0" applyFont="1" applyFill="1" applyBorder="1" applyAlignment="1">
      <alignment horizontal="left" vertical="center"/>
    </xf>
    <xf numFmtId="0" fontId="81" fillId="7" borderId="76" xfId="0" applyFont="1" applyFill="1" applyBorder="1" applyAlignment="1">
      <alignment horizontal="left" vertical="center"/>
    </xf>
    <xf numFmtId="0" fontId="81" fillId="7" borderId="30" xfId="0" applyFont="1" applyFill="1" applyBorder="1" applyAlignment="1">
      <alignment horizontal="left" vertical="center"/>
    </xf>
    <xf numFmtId="0" fontId="81" fillId="7" borderId="31" xfId="0" applyFont="1" applyFill="1" applyBorder="1" applyAlignment="1">
      <alignment horizontal="left" vertical="center"/>
    </xf>
    <xf numFmtId="0" fontId="9" fillId="0" borderId="14" xfId="0" applyFont="1" applyBorder="1" applyAlignment="1">
      <alignment horizontal="left" vertical="top" wrapText="1"/>
    </xf>
    <xf numFmtId="0" fontId="13" fillId="0" borderId="3" xfId="0" applyFont="1" applyBorder="1" applyAlignment="1">
      <alignment horizontal="left" vertical="top" wrapText="1"/>
    </xf>
    <xf numFmtId="0" fontId="143" fillId="2" borderId="72" xfId="0" applyFont="1" applyFill="1" applyBorder="1" applyAlignment="1">
      <alignment horizontal="center" vertical="center"/>
    </xf>
    <xf numFmtId="0" fontId="143" fillId="2" borderId="65" xfId="0" applyFont="1" applyFill="1" applyBorder="1" applyAlignment="1">
      <alignment horizontal="center" vertical="center"/>
    </xf>
    <xf numFmtId="0" fontId="143" fillId="2" borderId="8" xfId="0" applyFont="1" applyFill="1" applyBorder="1" applyAlignment="1">
      <alignment horizontal="center" vertical="center"/>
    </xf>
    <xf numFmtId="0" fontId="143" fillId="2" borderId="9" xfId="0" applyFont="1" applyFill="1" applyBorder="1" applyAlignment="1">
      <alignment horizontal="center" vertical="center"/>
    </xf>
    <xf numFmtId="0" fontId="20" fillId="7" borderId="64" xfId="0" applyFont="1" applyFill="1" applyBorder="1" applyAlignment="1">
      <alignment horizontal="left" vertical="center" wrapText="1"/>
    </xf>
    <xf numFmtId="0" fontId="20" fillId="7" borderId="65" xfId="0" applyFont="1" applyFill="1" applyBorder="1" applyAlignment="1">
      <alignment horizontal="left" vertical="center" wrapText="1"/>
    </xf>
    <xf numFmtId="0" fontId="20" fillId="7" borderId="73" xfId="0" applyFont="1" applyFill="1" applyBorder="1" applyAlignment="1">
      <alignment horizontal="left" vertical="center" wrapText="1"/>
    </xf>
    <xf numFmtId="0" fontId="8" fillId="0" borderId="7"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72"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20" fillId="7" borderId="34" xfId="0" applyFont="1" applyFill="1" applyBorder="1" applyAlignment="1">
      <alignment horizontal="left" vertical="center" wrapText="1"/>
    </xf>
    <xf numFmtId="0" fontId="20" fillId="7" borderId="47" xfId="0" applyFont="1" applyFill="1" applyBorder="1" applyAlignment="1">
      <alignment horizontal="left" vertical="center" wrapText="1"/>
    </xf>
    <xf numFmtId="0" fontId="0" fillId="0" borderId="3" xfId="0" applyBorder="1" applyAlignment="1">
      <alignment horizontal="left" vertical="center" wrapText="1"/>
    </xf>
    <xf numFmtId="0" fontId="0" fillId="0" borderId="49" xfId="0" applyBorder="1" applyAlignment="1">
      <alignment horizontal="left" vertical="center" wrapText="1"/>
    </xf>
    <xf numFmtId="0" fontId="0" fillId="0" borderId="55" xfId="0" applyBorder="1" applyAlignment="1">
      <alignment horizontal="left" vertical="center" wrapText="1"/>
    </xf>
    <xf numFmtId="0" fontId="0" fillId="0" borderId="48" xfId="0" applyBorder="1" applyAlignment="1">
      <alignment horizontal="left" vertical="center" wrapText="1"/>
    </xf>
    <xf numFmtId="0" fontId="0" fillId="0" borderId="24" xfId="0" applyBorder="1" applyAlignment="1">
      <alignment horizontal="left" vertical="center" wrapText="1"/>
    </xf>
    <xf numFmtId="0" fontId="0" fillId="0" borderId="45" xfId="0" applyBorder="1" applyAlignment="1">
      <alignment horizontal="left" vertical="center" wrapText="1"/>
    </xf>
    <xf numFmtId="0" fontId="65" fillId="0" borderId="12" xfId="0" applyFont="1" applyBorder="1" applyAlignment="1">
      <alignment horizontal="left" vertical="top"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1" xfId="0" applyFont="1" applyBorder="1" applyAlignment="1">
      <alignment horizontal="center" vertical="center" wrapText="1"/>
    </xf>
    <xf numFmtId="0" fontId="9" fillId="0" borderId="36" xfId="0" applyFont="1" applyBorder="1" applyAlignment="1">
      <alignment horizontal="left" vertical="center" wrapText="1"/>
    </xf>
    <xf numFmtId="0" fontId="9" fillId="0" borderId="0" xfId="0" applyFont="1" applyAlignment="1">
      <alignment horizontal="left" vertical="center" wrapText="1"/>
    </xf>
    <xf numFmtId="0" fontId="9" fillId="0" borderId="42" xfId="0" applyFont="1" applyBorder="1" applyAlignment="1">
      <alignment horizontal="left" vertical="center" wrapText="1"/>
    </xf>
    <xf numFmtId="0" fontId="9" fillId="0" borderId="71" xfId="0" applyFont="1"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73" xfId="0" applyBorder="1" applyAlignment="1">
      <alignment horizontal="left" vertical="center" wrapText="1"/>
    </xf>
    <xf numFmtId="0" fontId="39" fillId="2" borderId="67" xfId="0" applyFont="1" applyFill="1" applyBorder="1" applyAlignment="1">
      <alignment horizontal="left" vertical="center"/>
    </xf>
    <xf numFmtId="0" fontId="39" fillId="2" borderId="28" xfId="0" applyFont="1" applyFill="1" applyBorder="1" applyAlignment="1">
      <alignment horizontal="left" vertical="center"/>
    </xf>
    <xf numFmtId="0" fontId="39" fillId="2" borderId="29" xfId="0" applyFont="1" applyFill="1" applyBorder="1" applyAlignment="1">
      <alignment horizontal="left" vertical="center"/>
    </xf>
    <xf numFmtId="0" fontId="38" fillId="2" borderId="67" xfId="0" applyFont="1" applyFill="1" applyBorder="1" applyAlignment="1">
      <alignment horizontal="center" vertical="center"/>
    </xf>
    <xf numFmtId="0" fontId="38" fillId="2" borderId="29" xfId="0" applyFont="1" applyFill="1" applyBorder="1" applyAlignment="1">
      <alignment horizontal="center" vertical="center"/>
    </xf>
    <xf numFmtId="0" fontId="18" fillId="0" borderId="67" xfId="0" applyFont="1" applyBorder="1" applyAlignment="1">
      <alignment horizontal="center" vertical="center" wrapText="1"/>
    </xf>
    <xf numFmtId="0" fontId="20" fillId="7" borderId="15" xfId="0" applyFont="1" applyFill="1" applyBorder="1" applyAlignment="1">
      <alignment horizontal="left" vertical="center" wrapText="1"/>
    </xf>
    <xf numFmtId="0" fontId="20" fillId="7" borderId="30" xfId="0" applyFont="1" applyFill="1" applyBorder="1" applyAlignment="1">
      <alignment horizontal="left" vertical="center" wrapText="1"/>
    </xf>
    <xf numFmtId="0" fontId="20" fillId="7" borderId="31" xfId="0" applyFont="1" applyFill="1" applyBorder="1" applyAlignment="1">
      <alignment horizontal="left" vertical="center" wrapText="1"/>
    </xf>
    <xf numFmtId="0" fontId="20" fillId="7" borderId="16" xfId="0" applyFont="1" applyFill="1" applyBorder="1" applyAlignment="1">
      <alignment horizontal="left" vertical="center" wrapText="1"/>
    </xf>
    <xf numFmtId="0" fontId="20" fillId="7" borderId="37" xfId="0" applyFont="1" applyFill="1" applyBorder="1" applyAlignment="1">
      <alignment horizontal="left" vertical="center" wrapText="1"/>
    </xf>
    <xf numFmtId="0" fontId="20" fillId="7" borderId="53" xfId="0" applyFont="1" applyFill="1" applyBorder="1" applyAlignment="1">
      <alignment horizontal="left" vertical="center" wrapText="1"/>
    </xf>
    <xf numFmtId="0" fontId="63" fillId="0" borderId="25" xfId="0" applyFont="1" applyBorder="1" applyAlignment="1">
      <alignment horizontal="left" vertical="center" wrapText="1"/>
    </xf>
    <xf numFmtId="0" fontId="63" fillId="0" borderId="79" xfId="0" applyFont="1" applyBorder="1" applyAlignment="1">
      <alignment horizontal="left" vertical="center"/>
    </xf>
    <xf numFmtId="0" fontId="63" fillId="0" borderId="80" xfId="0" applyFont="1" applyBorder="1" applyAlignment="1">
      <alignment horizontal="left" vertical="center"/>
    </xf>
    <xf numFmtId="0" fontId="0" fillId="0" borderId="21" xfId="0" applyBorder="1" applyAlignment="1">
      <alignment horizontal="left" vertic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71" xfId="0" applyBorder="1" applyAlignment="1">
      <alignment horizontal="left" vertical="center" wrapText="1"/>
    </xf>
    <xf numFmtId="0" fontId="0" fillId="0" borderId="33" xfId="0" applyBorder="1" applyAlignment="1">
      <alignment horizontal="left" vertical="center" wrapText="1"/>
    </xf>
    <xf numFmtId="0" fontId="20" fillId="2" borderId="67" xfId="0" applyFont="1" applyFill="1" applyBorder="1" applyAlignment="1">
      <alignment horizontal="center" vertical="center"/>
    </xf>
    <xf numFmtId="0" fontId="20" fillId="2" borderId="28" xfId="0" applyFont="1" applyFill="1" applyBorder="1" applyAlignment="1">
      <alignment horizontal="center" vertical="center"/>
    </xf>
    <xf numFmtId="0" fontId="20" fillId="2" borderId="29" xfId="0" applyFont="1" applyFill="1" applyBorder="1" applyAlignment="1">
      <alignment horizontal="center" vertical="center"/>
    </xf>
    <xf numFmtId="0" fontId="20" fillId="7" borderId="67" xfId="0" applyFont="1" applyFill="1" applyBorder="1" applyAlignment="1">
      <alignment horizontal="center" vertical="center"/>
    </xf>
    <xf numFmtId="0" fontId="20" fillId="7" borderId="28" xfId="0" applyFont="1" applyFill="1" applyBorder="1" applyAlignment="1">
      <alignment horizontal="center" vertical="center"/>
    </xf>
    <xf numFmtId="0" fontId="20" fillId="7" borderId="29" xfId="0" applyFont="1" applyFill="1" applyBorder="1" applyAlignment="1">
      <alignment horizontal="center" vertical="center"/>
    </xf>
    <xf numFmtId="0" fontId="159" fillId="2" borderId="27" xfId="0" applyFont="1" applyFill="1" applyBorder="1" applyAlignment="1">
      <alignment horizontal="center"/>
    </xf>
    <xf numFmtId="0" fontId="159" fillId="2" borderId="28" xfId="0" applyFont="1" applyFill="1" applyBorder="1" applyAlignment="1">
      <alignment horizontal="center"/>
    </xf>
    <xf numFmtId="0" fontId="159" fillId="2" borderId="29" xfId="0" applyFont="1" applyFill="1" applyBorder="1" applyAlignment="1">
      <alignment horizontal="center"/>
    </xf>
    <xf numFmtId="0" fontId="36" fillId="2" borderId="50" xfId="0" applyFont="1" applyFill="1" applyBorder="1" applyAlignment="1">
      <alignment horizontal="center" vertical="center"/>
    </xf>
    <xf numFmtId="0" fontId="36" fillId="2" borderId="51" xfId="0" applyFont="1" applyFill="1" applyBorder="1" applyAlignment="1">
      <alignment horizontal="center" vertical="center"/>
    </xf>
    <xf numFmtId="0" fontId="20" fillId="2" borderId="2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7" borderId="67" xfId="0" quotePrefix="1" applyFont="1" applyFill="1" applyBorder="1" applyAlignment="1">
      <alignment horizontal="left" vertical="center"/>
    </xf>
    <xf numFmtId="0" fontId="20" fillId="7" borderId="28" xfId="0" quotePrefix="1" applyFont="1" applyFill="1" applyBorder="1" applyAlignment="1">
      <alignment horizontal="left" vertical="center"/>
    </xf>
    <xf numFmtId="0" fontId="20" fillId="7" borderId="29" xfId="0" quotePrefix="1" applyFont="1" applyFill="1" applyBorder="1" applyAlignment="1">
      <alignment horizontal="left" vertical="center"/>
    </xf>
    <xf numFmtId="0" fontId="20" fillId="0" borderId="9" xfId="0" quotePrefix="1" applyFont="1" applyBorder="1" applyAlignment="1">
      <alignment horizontal="left" vertical="center"/>
    </xf>
    <xf numFmtId="0" fontId="20" fillId="0" borderId="10" xfId="0" quotePrefix="1" applyFont="1" applyBorder="1" applyAlignment="1">
      <alignment horizontal="left" vertical="center"/>
    </xf>
    <xf numFmtId="0" fontId="1" fillId="2" borderId="3" xfId="0" applyFont="1" applyFill="1" applyBorder="1" applyAlignment="1">
      <alignment horizontal="center"/>
    </xf>
    <xf numFmtId="0" fontId="45" fillId="16" borderId="50" xfId="0" applyFont="1" applyFill="1" applyBorder="1" applyAlignment="1">
      <alignment horizontal="center" vertical="center"/>
    </xf>
    <xf numFmtId="0" fontId="45" fillId="16" borderId="51" xfId="0" applyFont="1" applyFill="1" applyBorder="1" applyAlignment="1">
      <alignment horizontal="center" vertical="center"/>
    </xf>
    <xf numFmtId="0" fontId="45" fillId="16" borderId="52" xfId="0" applyFont="1" applyFill="1" applyBorder="1" applyAlignment="1">
      <alignment horizontal="center" vertical="center"/>
    </xf>
    <xf numFmtId="0" fontId="6" fillId="2" borderId="71" xfId="0" applyFont="1" applyFill="1" applyBorder="1" applyAlignment="1">
      <alignment horizontal="center" vertical="center" wrapText="1"/>
    </xf>
    <xf numFmtId="0" fontId="6" fillId="2" borderId="24" xfId="0" applyFont="1" applyFill="1" applyBorder="1" applyAlignment="1">
      <alignment horizontal="center" vertical="center" wrapText="1"/>
    </xf>
    <xf numFmtId="14" fontId="123" fillId="0" borderId="27" xfId="0" applyNumberFormat="1" applyFont="1" applyBorder="1" applyAlignment="1">
      <alignment horizontal="center" vertical="center"/>
    </xf>
    <xf numFmtId="0" fontId="123" fillId="0" borderId="70" xfId="0" applyFont="1" applyBorder="1" applyAlignment="1">
      <alignment horizontal="center" vertical="center"/>
    </xf>
    <xf numFmtId="0" fontId="20" fillId="7" borderId="50" xfId="0" applyFont="1" applyFill="1" applyBorder="1" applyAlignment="1">
      <alignment horizontal="center" vertical="center" wrapText="1"/>
    </xf>
    <xf numFmtId="0" fontId="20" fillId="7" borderId="51" xfId="0" applyFont="1" applyFill="1" applyBorder="1" applyAlignment="1">
      <alignment horizontal="center" vertical="center" wrapText="1"/>
    </xf>
    <xf numFmtId="0" fontId="20" fillId="7" borderId="52" xfId="0" applyFont="1" applyFill="1" applyBorder="1" applyAlignment="1">
      <alignment horizontal="center" vertical="center" wrapText="1"/>
    </xf>
    <xf numFmtId="0" fontId="0" fillId="0" borderId="3" xfId="0" applyBorder="1" applyAlignment="1">
      <alignment horizontal="left" vertical="top" wrapText="1"/>
    </xf>
    <xf numFmtId="0" fontId="8" fillId="7" borderId="67" xfId="0" applyFont="1" applyFill="1" applyBorder="1" applyAlignment="1">
      <alignment horizontal="center" vertical="center"/>
    </xf>
    <xf numFmtId="0" fontId="8" fillId="7" borderId="28" xfId="0" applyFont="1" applyFill="1" applyBorder="1" applyAlignment="1">
      <alignment horizontal="center" vertical="center"/>
    </xf>
    <xf numFmtId="0" fontId="8" fillId="7" borderId="29" xfId="0" applyFont="1" applyFill="1" applyBorder="1" applyAlignment="1">
      <alignment horizontal="center" vertical="center"/>
    </xf>
    <xf numFmtId="0" fontId="18" fillId="0" borderId="52" xfId="0" applyFont="1" applyBorder="1" applyAlignment="1">
      <alignment horizontal="center" vertical="center" wrapText="1"/>
    </xf>
    <xf numFmtId="0" fontId="9" fillId="0" borderId="47" xfId="0" applyFont="1" applyBorder="1" applyAlignment="1">
      <alignment horizontal="left" vertical="center" wrapText="1"/>
    </xf>
    <xf numFmtId="0" fontId="39" fillId="2" borderId="27" xfId="0" applyFont="1" applyFill="1" applyBorder="1" applyAlignment="1">
      <alignment horizontal="lef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70" xfId="0" applyFont="1" applyBorder="1" applyAlignment="1">
      <alignment horizontal="center" vertical="center"/>
    </xf>
    <xf numFmtId="0" fontId="36" fillId="2" borderId="15" xfId="0" applyFont="1" applyFill="1" applyBorder="1" applyAlignment="1">
      <alignment horizontal="left" vertical="center" wrapText="1"/>
    </xf>
    <xf numFmtId="0" fontId="36" fillId="2" borderId="30" xfId="0" applyFont="1" applyFill="1" applyBorder="1" applyAlignment="1">
      <alignment horizontal="left" vertical="center" wrapText="1"/>
    </xf>
    <xf numFmtId="0" fontId="36" fillId="2" borderId="31" xfId="0" applyFont="1" applyFill="1" applyBorder="1" applyAlignment="1">
      <alignment horizontal="left" vertical="center" wrapText="1"/>
    </xf>
    <xf numFmtId="0" fontId="36" fillId="2" borderId="16" xfId="0" applyFont="1" applyFill="1" applyBorder="1" applyAlignment="1">
      <alignment horizontal="left" vertical="center" wrapText="1"/>
    </xf>
    <xf numFmtId="0" fontId="36" fillId="2" borderId="37" xfId="0" applyFont="1" applyFill="1" applyBorder="1" applyAlignment="1">
      <alignment horizontal="left" vertical="center" wrapText="1"/>
    </xf>
    <xf numFmtId="0" fontId="36" fillId="2" borderId="53" xfId="0" applyFont="1" applyFill="1" applyBorder="1" applyAlignment="1">
      <alignment horizontal="left" vertical="center" wrapText="1"/>
    </xf>
    <xf numFmtId="0" fontId="9" fillId="2" borderId="41" xfId="0" applyFont="1" applyFill="1" applyBorder="1" applyAlignment="1">
      <alignment horizontal="left" vertical="top" wrapText="1"/>
    </xf>
    <xf numFmtId="0" fontId="63" fillId="2" borderId="25" xfId="0" applyFont="1" applyFill="1" applyBorder="1" applyAlignment="1">
      <alignment horizontal="left" vertical="center" wrapText="1"/>
    </xf>
    <xf numFmtId="0" fontId="63" fillId="2" borderId="79" xfId="0" applyFont="1" applyFill="1" applyBorder="1" applyAlignment="1">
      <alignment horizontal="left" vertical="center"/>
    </xf>
    <xf numFmtId="0" fontId="63" fillId="2" borderId="80" xfId="0" applyFont="1" applyFill="1" applyBorder="1" applyAlignment="1">
      <alignment horizontal="left" vertical="center"/>
    </xf>
    <xf numFmtId="0" fontId="38" fillId="2" borderId="36" xfId="0" applyFont="1" applyFill="1" applyBorder="1" applyAlignment="1">
      <alignment horizontal="center" vertical="center"/>
    </xf>
    <xf numFmtId="0" fontId="38" fillId="2" borderId="0" xfId="0" applyFont="1" applyFill="1" applyBorder="1" applyAlignment="1">
      <alignment horizontal="center" vertical="center"/>
    </xf>
    <xf numFmtId="0" fontId="38" fillId="2" borderId="42" xfId="0" applyFont="1" applyFill="1" applyBorder="1" applyAlignment="1">
      <alignment horizontal="center" vertical="center"/>
    </xf>
    <xf numFmtId="0" fontId="36" fillId="2" borderId="59"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44" xfId="0" applyFont="1" applyFill="1" applyBorder="1" applyAlignment="1">
      <alignment horizontal="left" vertical="center" wrapText="1"/>
    </xf>
    <xf numFmtId="0" fontId="1" fillId="0" borderId="97" xfId="0" applyFont="1" applyBorder="1" applyAlignment="1">
      <alignment horizontal="left" vertical="center" wrapText="1"/>
    </xf>
    <xf numFmtId="0" fontId="1" fillId="0" borderId="21" xfId="0" applyFont="1" applyBorder="1" applyAlignment="1">
      <alignment horizontal="left" vertical="center" wrapText="1"/>
    </xf>
    <xf numFmtId="0" fontId="1" fillId="0" borderId="42" xfId="0" applyFont="1" applyBorder="1" applyAlignment="1">
      <alignment horizontal="left" vertical="center" wrapText="1"/>
    </xf>
    <xf numFmtId="0" fontId="1" fillId="0" borderId="71" xfId="0" applyFont="1" applyBorder="1" applyAlignment="1">
      <alignment horizontal="left" vertical="center" wrapText="1"/>
    </xf>
    <xf numFmtId="0" fontId="1" fillId="0" borderId="33" xfId="0" applyFont="1" applyBorder="1" applyAlignment="1">
      <alignment horizontal="left" vertical="center" wrapText="1"/>
    </xf>
    <xf numFmtId="0" fontId="49" fillId="2" borderId="10" xfId="0" applyFont="1" applyFill="1" applyBorder="1" applyAlignment="1">
      <alignment horizontal="left" vertical="top" wrapText="1"/>
    </xf>
    <xf numFmtId="0" fontId="130" fillId="2" borderId="8" xfId="0" applyFont="1" applyFill="1" applyBorder="1" applyAlignment="1">
      <alignment horizontal="center" vertical="center" wrapText="1"/>
    </xf>
    <xf numFmtId="0" fontId="130" fillId="2" borderId="9" xfId="0" applyFont="1" applyFill="1" applyBorder="1" applyAlignment="1">
      <alignment horizontal="center" vertical="center" wrapText="1"/>
    </xf>
    <xf numFmtId="0" fontId="18" fillId="7" borderId="13" xfId="0" applyFont="1" applyFill="1" applyBorder="1" applyAlignment="1">
      <alignment horizontal="left" vertical="center" wrapText="1"/>
    </xf>
    <xf numFmtId="0" fontId="18" fillId="7" borderId="41"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9" fillId="2" borderId="16" xfId="0" applyFont="1" applyFill="1" applyBorder="1" applyAlignment="1">
      <alignment horizontal="left" vertical="center" wrapText="1"/>
    </xf>
    <xf numFmtId="0" fontId="189" fillId="2" borderId="37" xfId="0" applyFont="1" applyFill="1" applyBorder="1" applyAlignment="1">
      <alignment horizontal="left" vertical="center" wrapText="1"/>
    </xf>
    <xf numFmtId="0" fontId="189" fillId="2" borderId="53" xfId="0" applyFont="1" applyFill="1" applyBorder="1" applyAlignment="1">
      <alignment horizontal="left" vertical="center" wrapText="1"/>
    </xf>
    <xf numFmtId="0" fontId="49" fillId="2" borderId="12" xfId="0" applyFont="1" applyFill="1" applyBorder="1" applyAlignment="1">
      <alignment horizontal="left" vertical="top" wrapText="1"/>
    </xf>
    <xf numFmtId="0" fontId="130" fillId="2" borderId="16" xfId="0" applyFont="1" applyFill="1" applyBorder="1" applyAlignment="1">
      <alignment horizontal="left" vertical="center" wrapText="1"/>
    </xf>
    <xf numFmtId="0" fontId="130" fillId="2" borderId="37" xfId="0" applyFont="1" applyFill="1" applyBorder="1" applyAlignment="1">
      <alignment horizontal="left" vertical="center" wrapText="1"/>
    </xf>
    <xf numFmtId="0" fontId="130" fillId="2" borderId="53" xfId="0" applyFont="1" applyFill="1" applyBorder="1" applyAlignment="1">
      <alignment horizontal="left" vertical="center" wrapText="1"/>
    </xf>
    <xf numFmtId="0" fontId="130" fillId="2" borderId="97" xfId="0" applyFont="1" applyFill="1" applyBorder="1" applyAlignment="1">
      <alignment horizontal="center" vertical="center" wrapText="1"/>
    </xf>
    <xf numFmtId="0" fontId="130" fillId="2" borderId="49" xfId="0" applyFont="1" applyFill="1" applyBorder="1" applyAlignment="1">
      <alignment horizontal="center" vertical="center" wrapText="1"/>
    </xf>
    <xf numFmtId="0" fontId="130" fillId="2" borderId="21" xfId="0" applyFont="1" applyFill="1" applyBorder="1" applyAlignment="1">
      <alignment horizontal="center" vertical="center" wrapText="1"/>
    </xf>
    <xf numFmtId="0" fontId="130" fillId="2" borderId="36" xfId="0" applyFont="1" applyFill="1" applyBorder="1" applyAlignment="1">
      <alignment horizontal="center" vertical="center" wrapText="1"/>
    </xf>
    <xf numFmtId="0" fontId="130" fillId="2" borderId="0" xfId="0" applyFont="1" applyFill="1" applyAlignment="1">
      <alignment horizontal="center" vertical="center" wrapText="1"/>
    </xf>
    <xf numFmtId="0" fontId="130" fillId="2" borderId="42" xfId="0" applyFont="1" applyFill="1" applyBorder="1" applyAlignment="1">
      <alignment horizontal="center" vertical="center" wrapText="1"/>
    </xf>
    <xf numFmtId="0" fontId="130" fillId="2" borderId="71" xfId="0" applyFont="1" applyFill="1" applyBorder="1" applyAlignment="1">
      <alignment horizontal="center" vertical="center" wrapText="1"/>
    </xf>
    <xf numFmtId="0" fontId="130" fillId="2" borderId="24" xfId="0" applyFont="1" applyFill="1" applyBorder="1" applyAlignment="1">
      <alignment horizontal="center" vertical="center" wrapText="1"/>
    </xf>
    <xf numFmtId="0" fontId="130" fillId="2" borderId="33" xfId="0" applyFont="1" applyFill="1" applyBorder="1" applyAlignment="1">
      <alignment horizontal="center" vertical="center" wrapText="1"/>
    </xf>
    <xf numFmtId="0" fontId="49" fillId="2" borderId="16" xfId="0" applyFont="1" applyFill="1" applyBorder="1" applyAlignment="1">
      <alignment horizontal="left" vertical="top" wrapText="1"/>
    </xf>
    <xf numFmtId="0" fontId="49" fillId="2" borderId="37" xfId="0" applyFont="1" applyFill="1" applyBorder="1" applyAlignment="1">
      <alignment horizontal="left" vertical="top" wrapText="1"/>
    </xf>
    <xf numFmtId="0" fontId="49" fillId="2" borderId="2" xfId="0" applyFont="1" applyFill="1" applyBorder="1" applyAlignment="1">
      <alignment horizontal="left" vertical="top" wrapText="1"/>
    </xf>
    <xf numFmtId="0" fontId="49" fillId="2" borderId="53" xfId="0" applyFont="1" applyFill="1" applyBorder="1" applyAlignment="1">
      <alignment horizontal="left" vertical="top" wrapText="1"/>
    </xf>
    <xf numFmtId="0" fontId="130" fillId="2" borderId="11" xfId="0" applyFont="1" applyFill="1" applyBorder="1" applyAlignment="1">
      <alignment horizontal="left" vertical="center" wrapText="1"/>
    </xf>
    <xf numFmtId="0" fontId="130" fillId="2" borderId="3" xfId="0" applyFont="1" applyFill="1" applyBorder="1" applyAlignment="1">
      <alignment horizontal="left" vertical="center" wrapText="1"/>
    </xf>
    <xf numFmtId="0" fontId="130" fillId="2" borderId="12" xfId="0" applyFont="1" applyFill="1" applyBorder="1" applyAlignment="1">
      <alignment horizontal="left" vertical="center" wrapText="1"/>
    </xf>
    <xf numFmtId="0" fontId="66" fillId="2" borderId="3" xfId="0" applyFont="1" applyFill="1" applyBorder="1" applyAlignment="1">
      <alignment horizontal="left" vertical="top" wrapText="1"/>
    </xf>
    <xf numFmtId="0" fontId="66" fillId="2" borderId="12" xfId="0" applyFont="1" applyFill="1" applyBorder="1" applyAlignment="1">
      <alignment horizontal="left" vertical="top" wrapText="1"/>
    </xf>
    <xf numFmtId="0" fontId="17" fillId="0" borderId="97" xfId="0" applyFont="1" applyBorder="1" applyAlignment="1">
      <alignment horizontal="center" vertical="center"/>
    </xf>
    <xf numFmtId="0" fontId="17" fillId="0" borderId="49" xfId="0" applyFont="1" applyBorder="1" applyAlignment="1">
      <alignment horizontal="center" vertical="center"/>
    </xf>
    <xf numFmtId="0" fontId="17" fillId="0" borderId="21"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Alignment="1">
      <alignment horizontal="center" vertical="center"/>
    </xf>
    <xf numFmtId="0" fontId="17" fillId="0" borderId="42" xfId="0" applyFont="1" applyBorder="1" applyAlignment="1">
      <alignment horizontal="center" vertical="center"/>
    </xf>
    <xf numFmtId="0" fontId="17" fillId="0" borderId="71" xfId="0" applyFont="1" applyBorder="1" applyAlignment="1">
      <alignment horizontal="center" vertical="center"/>
    </xf>
    <xf numFmtId="0" fontId="17" fillId="0" borderId="24" xfId="0" applyFont="1" applyBorder="1" applyAlignment="1">
      <alignment horizontal="center" vertical="center"/>
    </xf>
    <xf numFmtId="0" fontId="17" fillId="0" borderId="33"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70" xfId="0" applyFont="1" applyBorder="1" applyAlignment="1">
      <alignment horizontal="center" vertical="center"/>
    </xf>
    <xf numFmtId="0" fontId="20" fillId="7" borderId="51" xfId="0" applyFont="1" applyFill="1" applyBorder="1" applyAlignment="1">
      <alignment horizontal="left" vertical="center" wrapText="1"/>
    </xf>
    <xf numFmtId="0" fontId="20" fillId="7" borderId="52" xfId="0" applyFont="1" applyFill="1" applyBorder="1" applyAlignment="1">
      <alignment horizontal="left" vertical="center" wrapText="1"/>
    </xf>
    <xf numFmtId="0" fontId="17" fillId="0" borderId="7"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7" fillId="0" borderId="72"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20" fillId="7" borderId="9" xfId="0" applyFont="1" applyFill="1" applyBorder="1" applyAlignment="1">
      <alignment horizontal="left" vertical="center" wrapText="1"/>
    </xf>
    <xf numFmtId="0" fontId="20" fillId="7" borderId="10"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18" fillId="2" borderId="52" xfId="0" applyFont="1" applyFill="1" applyBorder="1" applyAlignment="1">
      <alignment horizontal="left" vertical="center" wrapText="1"/>
    </xf>
    <xf numFmtId="0" fontId="18" fillId="0" borderId="78" xfId="0" applyFont="1" applyBorder="1" applyAlignment="1">
      <alignment horizontal="left" vertical="center" wrapText="1"/>
    </xf>
    <xf numFmtId="0" fontId="18" fillId="0" borderId="79" xfId="0" applyFont="1" applyBorder="1" applyAlignment="1">
      <alignment horizontal="left" vertical="center"/>
    </xf>
    <xf numFmtId="0" fontId="26" fillId="7" borderId="27" xfId="0" applyFont="1" applyFill="1" applyBorder="1" applyAlignment="1">
      <alignment horizontal="center" vertical="center" wrapText="1"/>
    </xf>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wrapText="1"/>
    </xf>
    <xf numFmtId="10" fontId="18" fillId="7" borderId="13" xfId="4" applyNumberFormat="1" applyFont="1" applyFill="1" applyBorder="1" applyAlignment="1">
      <alignment horizontal="center" vertical="center"/>
    </xf>
    <xf numFmtId="10" fontId="18" fillId="7" borderId="25" xfId="4" applyNumberFormat="1" applyFont="1" applyFill="1" applyBorder="1" applyAlignment="1">
      <alignment horizontal="center" vertical="center"/>
    </xf>
    <xf numFmtId="0" fontId="18" fillId="7" borderId="11" xfId="0" applyFont="1" applyFill="1" applyBorder="1" applyAlignment="1">
      <alignment horizontal="center" vertical="center"/>
    </xf>
    <xf numFmtId="0" fontId="18" fillId="7" borderId="16" xfId="0" applyFont="1" applyFill="1" applyBorder="1" applyAlignment="1">
      <alignment horizontal="center" vertical="center"/>
    </xf>
    <xf numFmtId="0" fontId="26" fillId="0" borderId="0" xfId="0" applyFont="1" applyAlignment="1">
      <alignment horizontal="center" vertical="center"/>
    </xf>
    <xf numFmtId="0" fontId="18" fillId="0" borderId="76" xfId="0" applyFont="1" applyBorder="1" applyAlignment="1">
      <alignment horizontal="left" vertical="center" wrapText="1"/>
    </xf>
    <xf numFmtId="0" fontId="18" fillId="0" borderId="30" xfId="0" applyFont="1" applyBorder="1" applyAlignment="1">
      <alignment horizontal="left" vertical="center"/>
    </xf>
    <xf numFmtId="0" fontId="18" fillId="7" borderId="8" xfId="0" applyFont="1" applyFill="1" applyBorder="1" applyAlignment="1">
      <alignment horizontal="center" vertical="center"/>
    </xf>
    <xf numFmtId="0" fontId="18" fillId="7" borderId="15"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56" xfId="0" applyFont="1" applyFill="1" applyBorder="1" applyAlignment="1">
      <alignment horizontal="center" vertical="center"/>
    </xf>
    <xf numFmtId="0" fontId="130" fillId="2" borderId="34" xfId="0" applyFont="1" applyFill="1" applyBorder="1" applyAlignment="1">
      <alignment horizontal="left" vertical="center" wrapText="1"/>
    </xf>
    <xf numFmtId="0" fontId="130" fillId="2" borderId="47" xfId="0" applyFont="1" applyFill="1" applyBorder="1" applyAlignment="1">
      <alignment horizontal="left" vertical="center" wrapText="1"/>
    </xf>
    <xf numFmtId="0" fontId="154" fillId="2" borderId="3" xfId="0" applyFont="1" applyFill="1" applyBorder="1" applyAlignment="1">
      <alignment horizontal="left" vertical="top" wrapText="1"/>
    </xf>
    <xf numFmtId="0" fontId="130" fillId="2" borderId="50" xfId="0" applyFont="1" applyFill="1" applyBorder="1" applyAlignment="1">
      <alignment horizontal="left" vertical="center" wrapText="1"/>
    </xf>
    <xf numFmtId="0" fontId="130" fillId="2" borderId="51" xfId="0" applyFont="1" applyFill="1" applyBorder="1" applyAlignment="1">
      <alignment horizontal="left" vertical="center" wrapText="1"/>
    </xf>
    <xf numFmtId="0" fontId="130" fillId="2" borderId="52"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39" fillId="2" borderId="12" xfId="0" applyFont="1" applyFill="1" applyBorder="1" applyAlignment="1">
      <alignment horizontal="left" vertical="center" wrapText="1"/>
    </xf>
    <xf numFmtId="0" fontId="198" fillId="2" borderId="21" xfId="0" applyFont="1" applyFill="1" applyBorder="1" applyAlignment="1">
      <alignment horizontal="left" vertical="center" wrapText="1"/>
    </xf>
    <xf numFmtId="0" fontId="198" fillId="2" borderId="33" xfId="0" applyFont="1" applyFill="1" applyBorder="1" applyAlignment="1">
      <alignment horizontal="left" vertical="center" wrapText="1"/>
    </xf>
    <xf numFmtId="0" fontId="13" fillId="2" borderId="2" xfId="0" applyFont="1" applyFill="1" applyBorder="1" applyAlignment="1">
      <alignment horizontal="left" vertical="top" wrapText="1"/>
    </xf>
    <xf numFmtId="0" fontId="60" fillId="2" borderId="37" xfId="0" applyFont="1" applyFill="1" applyBorder="1" applyAlignment="1">
      <alignment horizontal="left" vertical="top" wrapText="1"/>
    </xf>
    <xf numFmtId="0" fontId="60" fillId="2" borderId="53" xfId="0" applyFont="1" applyFill="1" applyBorder="1" applyAlignment="1">
      <alignment horizontal="left" vertical="top" wrapText="1"/>
    </xf>
    <xf numFmtId="49" fontId="49" fillId="2" borderId="16" xfId="0" applyNumberFormat="1" applyFont="1" applyFill="1" applyBorder="1" applyAlignment="1">
      <alignment horizontal="left" vertical="top" wrapText="1"/>
    </xf>
    <xf numFmtId="0" fontId="154" fillId="2" borderId="37" xfId="0" applyFont="1" applyFill="1" applyBorder="1" applyAlignment="1">
      <alignment horizontal="left" vertical="top" wrapText="1"/>
    </xf>
    <xf numFmtId="0" fontId="154" fillId="2" borderId="53" xfId="0" applyFont="1" applyFill="1" applyBorder="1" applyAlignment="1">
      <alignment horizontal="left" vertical="top" wrapText="1"/>
    </xf>
    <xf numFmtId="0" fontId="38" fillId="2" borderId="97" xfId="0" applyFont="1" applyFill="1" applyBorder="1" applyAlignment="1">
      <alignment horizontal="center" vertical="center"/>
    </xf>
    <xf numFmtId="0" fontId="38" fillId="2" borderId="49" xfId="0" applyFont="1" applyFill="1" applyBorder="1" applyAlignment="1">
      <alignment horizontal="center" vertical="center"/>
    </xf>
    <xf numFmtId="0" fontId="38" fillId="2" borderId="21" xfId="0" applyFont="1" applyFill="1" applyBorder="1" applyAlignment="1">
      <alignment horizontal="center" vertical="center"/>
    </xf>
    <xf numFmtId="0" fontId="38" fillId="2" borderId="0" xfId="0" applyFont="1" applyFill="1" applyAlignment="1">
      <alignment horizontal="center" vertical="center"/>
    </xf>
    <xf numFmtId="0" fontId="13" fillId="2" borderId="48" xfId="0" applyFont="1" applyFill="1" applyBorder="1" applyAlignment="1">
      <alignment horizontal="left" vertical="top" wrapText="1"/>
    </xf>
    <xf numFmtId="0" fontId="13" fillId="2" borderId="24" xfId="0" applyFont="1" applyFill="1" applyBorder="1" applyAlignment="1">
      <alignment horizontal="left" vertical="top" wrapText="1"/>
    </xf>
    <xf numFmtId="0" fontId="13" fillId="2" borderId="33" xfId="0" applyFont="1" applyFill="1" applyBorder="1" applyAlignment="1">
      <alignment horizontal="left" vertical="top" wrapText="1"/>
    </xf>
    <xf numFmtId="0" fontId="60" fillId="2" borderId="24" xfId="0" applyFont="1" applyFill="1" applyBorder="1" applyAlignment="1">
      <alignment horizontal="left" vertical="top" wrapText="1"/>
    </xf>
    <xf numFmtId="0" fontId="60" fillId="2" borderId="45" xfId="0" applyFont="1" applyFill="1" applyBorder="1" applyAlignment="1">
      <alignment horizontal="left" vertical="top" wrapText="1"/>
    </xf>
    <xf numFmtId="0" fontId="13" fillId="2" borderId="25" xfId="0" applyFont="1" applyFill="1" applyBorder="1" applyAlignment="1">
      <alignment horizontal="left" vertical="top" wrapText="1"/>
    </xf>
    <xf numFmtId="0" fontId="13" fillId="2" borderId="79" xfId="0" applyFont="1" applyFill="1" applyBorder="1" applyAlignment="1">
      <alignment horizontal="left" vertical="top" wrapText="1"/>
    </xf>
    <xf numFmtId="0" fontId="13" fillId="2" borderId="26" xfId="0" applyFont="1" applyFill="1" applyBorder="1" applyAlignment="1">
      <alignment horizontal="left" vertical="top" wrapText="1"/>
    </xf>
    <xf numFmtId="0" fontId="60" fillId="2" borderId="79" xfId="0" applyFont="1" applyFill="1" applyBorder="1" applyAlignment="1">
      <alignment horizontal="left" vertical="top" wrapText="1"/>
    </xf>
    <xf numFmtId="0" fontId="60" fillId="2" borderId="80" xfId="0" applyFont="1" applyFill="1" applyBorder="1" applyAlignment="1">
      <alignment horizontal="left" vertical="top" wrapText="1"/>
    </xf>
    <xf numFmtId="0" fontId="181" fillId="2" borderId="97" xfId="0" applyFont="1" applyFill="1" applyBorder="1" applyAlignment="1">
      <alignment horizontal="center" vertical="center"/>
    </xf>
    <xf numFmtId="0" fontId="181" fillId="2" borderId="49" xfId="0" applyFont="1" applyFill="1" applyBorder="1" applyAlignment="1">
      <alignment horizontal="center" vertical="center"/>
    </xf>
    <xf numFmtId="0" fontId="181" fillId="2" borderId="21" xfId="0" applyFont="1" applyFill="1" applyBorder="1" applyAlignment="1">
      <alignment horizontal="center" vertical="center"/>
    </xf>
    <xf numFmtId="0" fontId="181" fillId="2" borderId="36" xfId="0" applyFont="1" applyFill="1" applyBorder="1" applyAlignment="1">
      <alignment horizontal="center" vertical="center"/>
    </xf>
    <xf numFmtId="0" fontId="181" fillId="2" borderId="0" xfId="0" applyFont="1" applyFill="1" applyAlignment="1">
      <alignment horizontal="center" vertical="center"/>
    </xf>
    <xf numFmtId="0" fontId="181" fillId="2" borderId="42" xfId="0" applyFont="1" applyFill="1" applyBorder="1" applyAlignment="1">
      <alignment horizontal="center" vertical="center"/>
    </xf>
    <xf numFmtId="0" fontId="181" fillId="2" borderId="71" xfId="0" applyFont="1" applyFill="1" applyBorder="1" applyAlignment="1">
      <alignment horizontal="center" vertical="center"/>
    </xf>
    <xf numFmtId="0" fontId="181" fillId="2" borderId="24" xfId="0" applyFont="1" applyFill="1" applyBorder="1" applyAlignment="1">
      <alignment horizontal="center" vertical="center"/>
    </xf>
    <xf numFmtId="0" fontId="181" fillId="2" borderId="33" xfId="0" applyFont="1" applyFill="1" applyBorder="1" applyAlignment="1">
      <alignment horizontal="center" vertical="center"/>
    </xf>
    <xf numFmtId="0" fontId="180" fillId="2" borderId="16" xfId="0" applyFont="1" applyFill="1" applyBorder="1" applyAlignment="1">
      <alignment horizontal="left" vertical="center" wrapText="1"/>
    </xf>
    <xf numFmtId="0" fontId="49" fillId="2" borderId="37" xfId="0" applyFont="1" applyFill="1" applyBorder="1" applyAlignment="1">
      <alignment horizontal="left" vertical="center" wrapText="1"/>
    </xf>
    <xf numFmtId="0" fontId="49" fillId="2" borderId="53"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9" fillId="2" borderId="49" xfId="0" applyFont="1" applyFill="1" applyBorder="1" applyAlignment="1">
      <alignment horizontal="left" vertical="center" wrapText="1"/>
    </xf>
    <xf numFmtId="0" fontId="49" fillId="2" borderId="55" xfId="0" applyFont="1" applyFill="1" applyBorder="1" applyAlignment="1">
      <alignment horizontal="left" vertical="center" wrapText="1"/>
    </xf>
    <xf numFmtId="0" fontId="49" fillId="2" borderId="59"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44" xfId="0" applyFont="1" applyFill="1" applyBorder="1" applyAlignment="1">
      <alignment horizontal="left" vertical="center" wrapText="1"/>
    </xf>
    <xf numFmtId="0" fontId="49" fillId="2" borderId="48" xfId="0" applyFont="1" applyFill="1" applyBorder="1" applyAlignment="1">
      <alignment horizontal="left" vertical="center" wrapText="1"/>
    </xf>
    <xf numFmtId="0" fontId="49" fillId="2" borderId="24" xfId="0" applyFont="1" applyFill="1" applyBorder="1" applyAlignment="1">
      <alignment horizontal="left" vertical="center" wrapText="1"/>
    </xf>
    <xf numFmtId="0" fontId="49" fillId="2" borderId="45" xfId="0" applyFont="1" applyFill="1" applyBorder="1" applyAlignment="1">
      <alignment horizontal="left" vertical="center" wrapText="1"/>
    </xf>
    <xf numFmtId="0" fontId="35" fillId="23" borderId="27" xfId="0" applyFont="1" applyFill="1" applyBorder="1" applyAlignment="1">
      <alignment horizontal="right" vertical="center"/>
    </xf>
    <xf numFmtId="0" fontId="35" fillId="23" borderId="28" xfId="0" applyFont="1" applyFill="1" applyBorder="1" applyAlignment="1">
      <alignment horizontal="right" vertical="center"/>
    </xf>
    <xf numFmtId="0" fontId="23" fillId="0" borderId="97" xfId="0" applyFont="1" applyBorder="1" applyAlignment="1">
      <alignment horizontal="left" vertical="center" wrapText="1"/>
    </xf>
    <xf numFmtId="0" fontId="65" fillId="0" borderId="36" xfId="0" applyFont="1" applyBorder="1" applyAlignment="1">
      <alignment horizontal="left" vertical="center" wrapText="1"/>
    </xf>
    <xf numFmtId="0" fontId="65" fillId="0" borderId="42" xfId="0" applyFont="1" applyBorder="1" applyAlignment="1">
      <alignment horizontal="left" vertical="center" wrapText="1"/>
    </xf>
    <xf numFmtId="0" fontId="9" fillId="0" borderId="39" xfId="0" applyFont="1" applyBorder="1" applyAlignment="1">
      <alignment horizontal="left" vertical="top" wrapText="1"/>
    </xf>
    <xf numFmtId="0" fontId="65" fillId="0" borderId="2" xfId="0" applyFont="1" applyBorder="1" applyAlignment="1">
      <alignment horizontal="left" vertical="top" wrapText="1"/>
    </xf>
    <xf numFmtId="0" fontId="65" fillId="0" borderId="12" xfId="0" applyFont="1" applyBorder="1" applyAlignment="1">
      <alignment horizontal="left" vertical="center" wrapText="1"/>
    </xf>
    <xf numFmtId="0" fontId="9" fillId="2" borderId="22"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9" fillId="2" borderId="73" xfId="0" applyFont="1" applyFill="1" applyBorder="1" applyAlignment="1">
      <alignment horizontal="left" vertical="center" wrapText="1"/>
    </xf>
    <xf numFmtId="0" fontId="9" fillId="0" borderId="19" xfId="0" applyFont="1" applyBorder="1" applyAlignment="1">
      <alignment horizontal="left" vertical="center" wrapText="1"/>
    </xf>
    <xf numFmtId="0" fontId="0" fillId="0" borderId="32" xfId="0" applyBorder="1" applyAlignment="1">
      <alignment horizontal="left" vertical="center" wrapText="1"/>
    </xf>
    <xf numFmtId="0" fontId="0" fillId="0" borderId="38" xfId="0" applyBorder="1" applyAlignment="1">
      <alignment horizontal="left" vertical="center" wrapText="1"/>
    </xf>
    <xf numFmtId="0" fontId="0" fillId="2" borderId="55" xfId="0" applyFill="1" applyBorder="1" applyAlignment="1">
      <alignment horizontal="left" vertical="center" wrapText="1"/>
    </xf>
    <xf numFmtId="0" fontId="0" fillId="2" borderId="64" xfId="0" applyFill="1" applyBorder="1" applyAlignment="1">
      <alignment horizontal="left" vertical="center" wrapText="1"/>
    </xf>
    <xf numFmtId="0" fontId="0" fillId="2" borderId="73" xfId="0" applyFill="1" applyBorder="1" applyAlignment="1">
      <alignment horizontal="left" vertical="center" wrapText="1"/>
    </xf>
    <xf numFmtId="0" fontId="9" fillId="0" borderId="55" xfId="0" applyFont="1" applyBorder="1" applyAlignment="1">
      <alignment horizontal="left" vertical="center" wrapText="1"/>
    </xf>
    <xf numFmtId="0" fontId="9" fillId="0" borderId="44" xfId="0" applyFont="1" applyBorder="1" applyAlignment="1">
      <alignment horizontal="left" vertical="center" wrapText="1"/>
    </xf>
    <xf numFmtId="0" fontId="9" fillId="0" borderId="45" xfId="0" applyFont="1" applyBorder="1" applyAlignment="1">
      <alignment horizontal="left" vertical="center" wrapText="1"/>
    </xf>
    <xf numFmtId="0" fontId="29" fillId="0" borderId="27" xfId="0" quotePrefix="1" applyFont="1" applyBorder="1" applyAlignment="1">
      <alignment horizontal="center"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35" fillId="0" borderId="6" xfId="0" applyFont="1" applyBorder="1" applyAlignment="1">
      <alignment horizontal="center" vertical="center"/>
    </xf>
    <xf numFmtId="0" fontId="35" fillId="0" borderId="75" xfId="0" applyFont="1" applyBorder="1" applyAlignment="1">
      <alignment horizontal="center" vertical="center"/>
    </xf>
    <xf numFmtId="0" fontId="35" fillId="0" borderId="74" xfId="0" applyFont="1" applyBorder="1" applyAlignment="1">
      <alignment horizontal="center" vertical="center"/>
    </xf>
    <xf numFmtId="0" fontId="8" fillId="7" borderId="7" xfId="0" applyFont="1" applyFill="1"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9" fillId="0" borderId="72" xfId="0" applyFont="1" applyBorder="1" applyAlignment="1">
      <alignment horizontal="left" vertical="top" wrapText="1"/>
    </xf>
    <xf numFmtId="0" fontId="0" fillId="0" borderId="65" xfId="0" applyBorder="1" applyAlignment="1">
      <alignment horizontal="left" vertical="top" wrapText="1"/>
    </xf>
    <xf numFmtId="0" fontId="0" fillId="0" borderId="29" xfId="0" applyBorder="1" applyAlignment="1">
      <alignment horizontal="center" vertical="center" wrapText="1"/>
    </xf>
    <xf numFmtId="0" fontId="23" fillId="0" borderId="3" xfId="0" applyFont="1" applyBorder="1" applyAlignment="1">
      <alignment horizontal="left" vertical="center" wrapText="1"/>
    </xf>
    <xf numFmtId="0" fontId="0" fillId="0" borderId="12" xfId="0" applyBorder="1" applyAlignment="1">
      <alignment horizontal="left" vertical="center" wrapText="1"/>
    </xf>
    <xf numFmtId="0" fontId="8" fillId="7" borderId="76"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9" fillId="0" borderId="78" xfId="0" applyFont="1" applyBorder="1" applyAlignment="1">
      <alignment horizontal="left" vertical="top" wrapText="1"/>
    </xf>
    <xf numFmtId="0" fontId="0" fillId="0" borderId="26" xfId="0" applyBorder="1" applyAlignment="1">
      <alignment horizontal="left" vertical="top" wrapText="1"/>
    </xf>
    <xf numFmtId="0" fontId="0" fillId="0" borderId="2" xfId="0" applyBorder="1" applyAlignment="1">
      <alignment horizontal="left" vertical="top" wrapText="1"/>
    </xf>
    <xf numFmtId="0" fontId="20" fillId="0" borderId="16" xfId="0" applyFont="1" applyBorder="1" applyAlignment="1">
      <alignment horizontal="center" vertical="center" wrapText="1"/>
    </xf>
    <xf numFmtId="0" fontId="20" fillId="0" borderId="2" xfId="0" applyFont="1" applyBorder="1" applyAlignment="1">
      <alignment horizontal="center" vertical="center" wrapText="1"/>
    </xf>
    <xf numFmtId="0" fontId="1" fillId="0" borderId="16" xfId="0" applyFont="1" applyBorder="1" applyAlignment="1">
      <alignment horizontal="left" indent="1"/>
    </xf>
    <xf numFmtId="0" fontId="1" fillId="0" borderId="37" xfId="0" applyFont="1" applyBorder="1" applyAlignment="1">
      <alignment horizontal="left" indent="1"/>
    </xf>
    <xf numFmtId="0" fontId="51" fillId="0" borderId="16" xfId="0" applyFont="1" applyBorder="1" applyAlignment="1">
      <alignment horizontal="left" indent="1"/>
    </xf>
    <xf numFmtId="0" fontId="51" fillId="0" borderId="37" xfId="0" applyFont="1" applyBorder="1" applyAlignment="1">
      <alignment horizontal="left" indent="1"/>
    </xf>
    <xf numFmtId="0" fontId="8" fillId="7" borderId="30"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51" fillId="0" borderId="32" xfId="0" applyFont="1" applyBorder="1" applyAlignment="1">
      <alignment horizontal="left" vertical="center" wrapText="1"/>
    </xf>
    <xf numFmtId="0" fontId="151" fillId="0" borderId="38" xfId="0" applyFont="1" applyBorder="1" applyAlignment="1">
      <alignment horizontal="left" vertical="center" wrapText="1"/>
    </xf>
    <xf numFmtId="0" fontId="54" fillId="0" borderId="38" xfId="0" applyFont="1" applyBorder="1" applyAlignment="1">
      <alignment horizontal="left" vertical="center" wrapText="1"/>
    </xf>
    <xf numFmtId="0" fontId="29" fillId="0" borderId="22" xfId="0" applyFont="1" applyBorder="1" applyAlignment="1">
      <alignment horizontal="left" wrapText="1"/>
    </xf>
    <xf numFmtId="0" fontId="29" fillId="0" borderId="49" xfId="0" applyFont="1" applyBorder="1" applyAlignment="1">
      <alignment horizontal="left"/>
    </xf>
    <xf numFmtId="0" fontId="29" fillId="0" borderId="21" xfId="0" applyFont="1" applyBorder="1" applyAlignment="1">
      <alignment horizontal="left"/>
    </xf>
    <xf numFmtId="0" fontId="29" fillId="0" borderId="48" xfId="0" applyFont="1" applyBorder="1" applyAlignment="1">
      <alignment horizontal="left"/>
    </xf>
    <xf numFmtId="0" fontId="29" fillId="0" borderId="24" xfId="0" applyFont="1" applyBorder="1" applyAlignment="1">
      <alignment horizontal="left"/>
    </xf>
    <xf numFmtId="0" fontId="29" fillId="0" borderId="33" xfId="0" applyFont="1" applyBorder="1" applyAlignment="1">
      <alignment horizontal="left"/>
    </xf>
    <xf numFmtId="0" fontId="36" fillId="24" borderId="27" xfId="0" applyFont="1" applyFill="1" applyBorder="1" applyAlignment="1">
      <alignment horizontal="center" vertical="center" wrapText="1"/>
    </xf>
    <xf numFmtId="0" fontId="36" fillId="24" borderId="28" xfId="0" applyFont="1" applyFill="1" applyBorder="1" applyAlignment="1">
      <alignment horizontal="center" vertical="center" wrapText="1"/>
    </xf>
    <xf numFmtId="0" fontId="36" fillId="24" borderId="29" xfId="0" applyFont="1" applyFill="1" applyBorder="1" applyAlignment="1">
      <alignment horizontal="center" vertical="center" wrapText="1"/>
    </xf>
    <xf numFmtId="0" fontId="0" fillId="0" borderId="53" xfId="0" applyBorder="1" applyAlignment="1">
      <alignment horizontal="left" vertical="center" wrapText="1"/>
    </xf>
    <xf numFmtId="0" fontId="17" fillId="0" borderId="6" xfId="0" applyFont="1" applyBorder="1" applyAlignment="1">
      <alignment horizontal="center" vertical="center" wrapText="1"/>
    </xf>
    <xf numFmtId="0" fontId="0" fillId="0" borderId="75" xfId="0" applyBorder="1" applyAlignment="1">
      <alignment horizontal="center" vertical="center" wrapText="1"/>
    </xf>
    <xf numFmtId="0" fontId="0" fillId="0" borderId="74" xfId="0" applyBorder="1" applyAlignment="1">
      <alignment horizontal="center" vertical="center" wrapText="1"/>
    </xf>
    <xf numFmtId="0" fontId="65" fillId="0" borderId="53" xfId="0" applyFont="1" applyBorder="1" applyAlignment="1">
      <alignment horizontal="left" vertical="center" wrapText="1"/>
    </xf>
    <xf numFmtId="0" fontId="9" fillId="0" borderId="71" xfId="0" applyFont="1" applyBorder="1" applyAlignment="1">
      <alignment horizontal="left" vertical="top" wrapText="1"/>
    </xf>
    <xf numFmtId="0" fontId="0" fillId="0" borderId="33" xfId="0" applyBorder="1" applyAlignment="1">
      <alignment horizontal="left" vertical="top" wrapText="1"/>
    </xf>
    <xf numFmtId="0" fontId="29" fillId="0" borderId="3" xfId="0" applyFont="1" applyBorder="1" applyAlignment="1">
      <alignment horizontal="center" vertical="center"/>
    </xf>
    <xf numFmtId="0" fontId="3" fillId="4" borderId="39" xfId="0" applyFont="1" applyFill="1" applyBorder="1" applyAlignment="1">
      <alignment horizontal="left" vertical="top" wrapText="1"/>
    </xf>
    <xf numFmtId="0" fontId="29" fillId="0" borderId="3" xfId="0" applyFont="1" applyBorder="1" applyAlignment="1">
      <alignment horizontal="left"/>
    </xf>
    <xf numFmtId="0" fontId="1" fillId="0" borderId="16" xfId="0" applyFont="1" applyBorder="1" applyAlignment="1">
      <alignment horizontal="center"/>
    </xf>
    <xf numFmtId="0" fontId="1" fillId="0" borderId="37" xfId="0" applyFont="1" applyBorder="1" applyAlignment="1">
      <alignment horizontal="center"/>
    </xf>
    <xf numFmtId="0" fontId="1" fillId="0" borderId="2" xfId="0" applyFont="1" applyBorder="1" applyAlignment="1">
      <alignment horizontal="center"/>
    </xf>
    <xf numFmtId="0" fontId="65" fillId="2" borderId="55" xfId="0" applyFont="1" applyFill="1" applyBorder="1" applyAlignment="1">
      <alignment horizontal="left" vertical="center" wrapText="1"/>
    </xf>
    <xf numFmtId="0" fontId="65" fillId="2" borderId="64" xfId="0" applyFont="1" applyFill="1" applyBorder="1" applyAlignment="1">
      <alignment horizontal="left" vertical="center" wrapText="1"/>
    </xf>
    <xf numFmtId="0" fontId="65" fillId="2" borderId="73" xfId="0" applyFont="1" applyFill="1" applyBorder="1" applyAlignment="1">
      <alignment horizontal="left" vertical="center" wrapText="1"/>
    </xf>
    <xf numFmtId="0" fontId="65" fillId="0" borderId="26" xfId="0" applyFont="1" applyBorder="1" applyAlignment="1">
      <alignment horizontal="left" vertical="top" wrapText="1"/>
    </xf>
    <xf numFmtId="0" fontId="43" fillId="0" borderId="97" xfId="0" applyFont="1" applyBorder="1" applyAlignment="1">
      <alignment horizontal="left" vertical="center" wrapText="1"/>
    </xf>
    <xf numFmtId="0" fontId="3" fillId="4" borderId="2" xfId="0" applyFont="1" applyFill="1" applyBorder="1" applyAlignment="1">
      <alignment horizontal="left" vertical="top" wrapText="1"/>
    </xf>
    <xf numFmtId="0" fontId="9" fillId="0" borderId="32"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2" xfId="0" applyFont="1" applyBorder="1" applyAlignment="1">
      <alignment horizontal="left" vertical="center" wrapText="1"/>
    </xf>
    <xf numFmtId="0" fontId="9" fillId="0" borderId="11" xfId="0" applyFont="1" applyBorder="1" applyAlignment="1">
      <alignment horizontal="left" vertical="center" wrapText="1"/>
    </xf>
    <xf numFmtId="0" fontId="0" fillId="2" borderId="59" xfId="0" applyFill="1" applyBorder="1" applyAlignment="1">
      <alignment horizontal="left" vertical="center" wrapText="1"/>
    </xf>
    <xf numFmtId="0" fontId="0" fillId="2" borderId="44" xfId="0" applyFill="1" applyBorder="1" applyAlignment="1">
      <alignment horizontal="left" vertical="center" wrapText="1"/>
    </xf>
    <xf numFmtId="0" fontId="0" fillId="0" borderId="60" xfId="0" applyBorder="1" applyAlignment="1">
      <alignment horizontal="center" vertical="center" wrapText="1"/>
    </xf>
    <xf numFmtId="0" fontId="9" fillId="0" borderId="9" xfId="0" applyFont="1" applyBorder="1" applyAlignment="1">
      <alignment horizontal="left" vertical="center" wrapText="1"/>
    </xf>
    <xf numFmtId="0" fontId="65" fillId="0" borderId="10" xfId="0" applyFont="1" applyBorder="1" applyAlignment="1">
      <alignment horizontal="left" vertical="center" wrapText="1"/>
    </xf>
    <xf numFmtId="0" fontId="29" fillId="0" borderId="3"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2" xfId="0" applyFont="1" applyBorder="1" applyAlignment="1">
      <alignment horizontal="center" vertical="center"/>
    </xf>
    <xf numFmtId="0" fontId="20" fillId="0" borderId="2" xfId="0" applyFont="1" applyBorder="1" applyAlignment="1">
      <alignment horizontal="center" vertical="center"/>
    </xf>
    <xf numFmtId="0" fontId="29" fillId="17" borderId="27" xfId="0" quotePrefix="1" applyFont="1" applyFill="1" applyBorder="1" applyAlignment="1">
      <alignment horizontal="center" vertical="center"/>
    </xf>
    <xf numFmtId="0" fontId="29" fillId="17" borderId="28" xfId="0" applyFont="1" applyFill="1" applyBorder="1" applyAlignment="1">
      <alignment horizontal="center" vertical="center"/>
    </xf>
    <xf numFmtId="0" fontId="29" fillId="17" borderId="29" xfId="0" applyFont="1" applyFill="1" applyBorder="1" applyAlignment="1">
      <alignment horizontal="center" vertical="center"/>
    </xf>
    <xf numFmtId="0" fontId="29" fillId="0" borderId="16" xfId="0" quotePrefix="1" applyFont="1" applyBorder="1" applyAlignment="1">
      <alignment horizontal="left" wrapText="1"/>
    </xf>
    <xf numFmtId="0" fontId="29" fillId="0" borderId="37" xfId="0" quotePrefix="1" applyFont="1" applyBorder="1" applyAlignment="1">
      <alignment horizontal="left"/>
    </xf>
    <xf numFmtId="0" fontId="29" fillId="0" borderId="2" xfId="0" quotePrefix="1" applyFont="1" applyBorder="1" applyAlignment="1">
      <alignment horizontal="left"/>
    </xf>
    <xf numFmtId="0" fontId="1" fillId="0" borderId="16" xfId="0" applyFont="1" applyBorder="1" applyAlignment="1">
      <alignment horizontal="left" vertical="center" wrapText="1"/>
    </xf>
    <xf numFmtId="0" fontId="1" fillId="0" borderId="37" xfId="0" applyFont="1" applyBorder="1" applyAlignment="1">
      <alignment horizontal="left" vertical="center"/>
    </xf>
    <xf numFmtId="0" fontId="1" fillId="0" borderId="16" xfId="0" applyFont="1" applyBorder="1" applyAlignment="1">
      <alignment horizontal="left" vertical="center" wrapText="1" indent="1"/>
    </xf>
    <xf numFmtId="0" fontId="1" fillId="0" borderId="37" xfId="0" applyFont="1" applyBorder="1" applyAlignment="1">
      <alignment horizontal="left" vertical="center" indent="1"/>
    </xf>
    <xf numFmtId="0" fontId="152" fillId="2" borderId="27" xfId="0" quotePrefix="1"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20" fillId="0" borderId="27" xfId="0" quotePrefix="1" applyFont="1" applyBorder="1" applyAlignment="1">
      <alignment horizontal="center" vertical="center" wrapText="1"/>
    </xf>
    <xf numFmtId="0" fontId="20" fillId="0" borderId="29" xfId="0" applyFont="1" applyBorder="1" applyAlignment="1">
      <alignment horizontal="center" vertical="center"/>
    </xf>
    <xf numFmtId="0" fontId="29" fillId="0" borderId="16" xfId="0" applyFont="1" applyBorder="1" applyAlignment="1">
      <alignment horizontal="left" wrapText="1"/>
    </xf>
    <xf numFmtId="0" fontId="29" fillId="0" borderId="37" xfId="0" applyFont="1" applyBorder="1" applyAlignment="1">
      <alignment horizontal="left"/>
    </xf>
    <xf numFmtId="0" fontId="141" fillId="41" borderId="16" xfId="0" applyFont="1" applyFill="1" applyBorder="1" applyAlignment="1">
      <alignment horizontal="center" vertical="center"/>
    </xf>
    <xf numFmtId="0" fontId="141" fillId="41" borderId="2" xfId="0" applyFont="1" applyFill="1" applyBorder="1" applyAlignment="1">
      <alignment horizontal="center" vertical="center"/>
    </xf>
    <xf numFmtId="0" fontId="142" fillId="16" borderId="16" xfId="0" quotePrefix="1" applyFont="1" applyFill="1" applyBorder="1" applyAlignment="1">
      <alignment horizontal="center" vertical="center"/>
    </xf>
    <xf numFmtId="0" fontId="142" fillId="16" borderId="2" xfId="0" quotePrefix="1" applyFont="1" applyFill="1" applyBorder="1" applyAlignment="1">
      <alignment horizontal="center" vertical="center"/>
    </xf>
    <xf numFmtId="0" fontId="145" fillId="45" borderId="16" xfId="0" applyFont="1" applyFill="1" applyBorder="1" applyAlignment="1">
      <alignment horizontal="center" vertical="center"/>
    </xf>
    <xf numFmtId="0" fontId="145" fillId="45" borderId="2" xfId="0" applyFont="1" applyFill="1" applyBorder="1" applyAlignment="1">
      <alignment horizontal="center" vertical="center"/>
    </xf>
    <xf numFmtId="0" fontId="146" fillId="43" borderId="16" xfId="0" applyFont="1" applyFill="1" applyBorder="1" applyAlignment="1">
      <alignment horizontal="center" vertical="center"/>
    </xf>
    <xf numFmtId="0" fontId="146" fillId="43" borderId="2" xfId="0" applyFont="1" applyFill="1" applyBorder="1" applyAlignment="1">
      <alignment horizontal="center" vertical="center"/>
    </xf>
    <xf numFmtId="0" fontId="1" fillId="0" borderId="3" xfId="0" applyFont="1" applyBorder="1" applyAlignment="1">
      <alignment horizontal="center" vertical="center"/>
    </xf>
    <xf numFmtId="0" fontId="1" fillId="24" borderId="16" xfId="0" quotePrefix="1" applyFont="1" applyFill="1" applyBorder="1" applyAlignment="1">
      <alignment horizontal="center" vertical="center"/>
    </xf>
    <xf numFmtId="0" fontId="1" fillId="24" borderId="2" xfId="0" quotePrefix="1" applyFont="1" applyFill="1" applyBorder="1" applyAlignment="1">
      <alignment horizontal="center" vertical="center"/>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6" xfId="0" quotePrefix="1" applyFont="1" applyBorder="1" applyAlignment="1">
      <alignment horizontal="center" vertical="center"/>
    </xf>
    <xf numFmtId="0" fontId="1" fillId="0" borderId="2" xfId="0" quotePrefix="1" applyFont="1" applyBorder="1" applyAlignment="1">
      <alignment horizontal="center" vertical="center"/>
    </xf>
    <xf numFmtId="0" fontId="29" fillId="0" borderId="16" xfId="0" quotePrefix="1" applyFont="1" applyBorder="1" applyAlignment="1">
      <alignment horizontal="left" vertical="center" wrapText="1"/>
    </xf>
    <xf numFmtId="0" fontId="29" fillId="0" borderId="37" xfId="0" applyFont="1" applyBorder="1" applyAlignment="1">
      <alignment horizontal="left" vertical="center"/>
    </xf>
    <xf numFmtId="0" fontId="142" fillId="16" borderId="16" xfId="0" applyFont="1" applyFill="1" applyBorder="1" applyAlignment="1">
      <alignment horizontal="center" vertical="center"/>
    </xf>
    <xf numFmtId="0" fontId="142" fillId="16" borderId="2" xfId="0" applyFont="1" applyFill="1" applyBorder="1" applyAlignment="1">
      <alignment horizontal="center" vertical="center"/>
    </xf>
    <xf numFmtId="0" fontId="146" fillId="43" borderId="16" xfId="0" quotePrefix="1" applyFont="1" applyFill="1" applyBorder="1" applyAlignment="1">
      <alignment horizontal="center" vertical="center"/>
    </xf>
    <xf numFmtId="0" fontId="146" fillId="43" borderId="2" xfId="0" quotePrefix="1" applyFont="1" applyFill="1" applyBorder="1" applyAlignment="1">
      <alignment horizontal="center"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xf numFmtId="0" fontId="29" fillId="0" borderId="28" xfId="0" quotePrefix="1" applyFont="1" applyBorder="1" applyAlignment="1">
      <alignment horizontal="center" vertical="center"/>
    </xf>
    <xf numFmtId="0" fontId="29" fillId="0" borderId="29" xfId="0" quotePrefix="1" applyFont="1" applyBorder="1" applyAlignment="1">
      <alignment horizontal="center" vertical="center"/>
    </xf>
    <xf numFmtId="0" fontId="20" fillId="0" borderId="27" xfId="0" quotePrefix="1" applyFont="1" applyBorder="1" applyAlignment="1">
      <alignment horizontal="center" vertical="center"/>
    </xf>
    <xf numFmtId="0" fontId="20" fillId="0" borderId="28" xfId="0" quotePrefix="1" applyFont="1" applyBorder="1" applyAlignment="1">
      <alignment horizontal="center" vertical="center"/>
    </xf>
    <xf numFmtId="0" fontId="20" fillId="0" borderId="29" xfId="0" quotePrefix="1" applyFont="1" applyBorder="1" applyAlignment="1">
      <alignment horizontal="center" vertical="center"/>
    </xf>
    <xf numFmtId="0" fontId="81" fillId="0" borderId="6" xfId="0" applyFont="1" applyBorder="1" applyAlignment="1">
      <alignment horizontal="center" vertical="center"/>
    </xf>
    <xf numFmtId="0" fontId="81" fillId="0" borderId="75" xfId="0" applyFont="1" applyBorder="1" applyAlignment="1">
      <alignment horizontal="center" vertical="center"/>
    </xf>
    <xf numFmtId="0" fontId="81" fillId="0" borderId="74" xfId="0" applyFont="1" applyBorder="1" applyAlignment="1">
      <alignment horizontal="center" vertical="center"/>
    </xf>
    <xf numFmtId="0" fontId="20" fillId="7" borderId="76" xfId="0" applyFont="1" applyFill="1" applyBorder="1" applyAlignment="1">
      <alignment horizontal="left" vertical="center" wrapText="1"/>
    </xf>
    <xf numFmtId="0" fontId="65" fillId="0" borderId="14" xfId="0" applyFont="1" applyBorder="1" applyAlignment="1">
      <alignment horizontal="left" vertical="center" wrapText="1"/>
    </xf>
    <xf numFmtId="0" fontId="0" fillId="0" borderId="10" xfId="0" applyBorder="1" applyAlignment="1">
      <alignment horizontal="left" vertical="center" wrapText="1"/>
    </xf>
    <xf numFmtId="0" fontId="4" fillId="0" borderId="78" xfId="0" applyFont="1" applyBorder="1" applyAlignment="1">
      <alignment horizontal="left" vertical="top" wrapText="1"/>
    </xf>
    <xf numFmtId="0" fontId="4" fillId="0" borderId="26" xfId="0" applyFont="1" applyBorder="1" applyAlignment="1">
      <alignment horizontal="left" vertical="top" wrapText="1"/>
    </xf>
    <xf numFmtId="0" fontId="4" fillId="4" borderId="39" xfId="0" applyFont="1" applyFill="1" applyBorder="1" applyAlignment="1">
      <alignment horizontal="left" vertical="top" wrapText="1"/>
    </xf>
    <xf numFmtId="0" fontId="4" fillId="4" borderId="2" xfId="0" applyFont="1" applyFill="1" applyBorder="1" applyAlignment="1">
      <alignment horizontal="left" vertical="top" wrapText="1"/>
    </xf>
    <xf numFmtId="0" fontId="81" fillId="0" borderId="6" xfId="0" applyFont="1" applyBorder="1" applyAlignment="1">
      <alignment horizontal="center" vertical="center" wrapText="1"/>
    </xf>
    <xf numFmtId="0" fontId="81" fillId="0" borderId="75" xfId="0" applyFont="1" applyBorder="1" applyAlignment="1">
      <alignment horizontal="center" vertical="center" wrapText="1"/>
    </xf>
    <xf numFmtId="0" fontId="81" fillId="0" borderId="74" xfId="0" applyFont="1" applyBorder="1" applyAlignment="1">
      <alignment horizontal="center" vertical="center" wrapText="1"/>
    </xf>
    <xf numFmtId="0" fontId="20" fillId="17" borderId="7" xfId="0" applyFont="1" applyFill="1" applyBorder="1" applyAlignment="1">
      <alignment horizontal="left" vertical="center" wrapText="1"/>
    </xf>
    <xf numFmtId="0" fontId="20" fillId="17" borderId="57" xfId="0" applyFont="1" applyFill="1" applyBorder="1" applyAlignment="1">
      <alignment horizontal="left" vertical="center" wrapText="1"/>
    </xf>
    <xf numFmtId="0" fontId="20" fillId="17" borderId="60" xfId="0" applyFont="1" applyFill="1" applyBorder="1" applyAlignment="1">
      <alignment horizontal="left" vertical="center" wrapText="1"/>
    </xf>
    <xf numFmtId="0" fontId="0" fillId="0" borderId="14" xfId="0" applyBorder="1" applyAlignment="1">
      <alignment horizontal="left" vertical="center" wrapText="1"/>
    </xf>
    <xf numFmtId="0" fontId="9" fillId="0" borderId="59" xfId="0" applyFont="1" applyBorder="1" applyAlignment="1">
      <alignment horizontal="left" vertical="center" wrapText="1"/>
    </xf>
    <xf numFmtId="0" fontId="20" fillId="16" borderId="39" xfId="0" applyFont="1" applyFill="1" applyBorder="1" applyAlignment="1">
      <alignment horizontal="left" vertical="center" wrapText="1"/>
    </xf>
    <xf numFmtId="0" fontId="20" fillId="16" borderId="37" xfId="0" applyFont="1" applyFill="1" applyBorder="1" applyAlignment="1">
      <alignment horizontal="left" vertical="center" wrapText="1"/>
    </xf>
    <xf numFmtId="0" fontId="20" fillId="16" borderId="53" xfId="0" applyFont="1" applyFill="1" applyBorder="1" applyAlignment="1">
      <alignment horizontal="left" vertical="center" wrapText="1"/>
    </xf>
    <xf numFmtId="0" fontId="54" fillId="0" borderId="55" xfId="0" applyFont="1" applyBorder="1" applyAlignment="1">
      <alignment horizontal="left" vertical="center" wrapText="1"/>
    </xf>
    <xf numFmtId="0" fontId="54" fillId="0" borderId="0" xfId="0" applyFont="1" applyAlignment="1">
      <alignment horizontal="left" vertical="center" wrapText="1"/>
    </xf>
    <xf numFmtId="0" fontId="54" fillId="0" borderId="44" xfId="0" applyFont="1" applyBorder="1" applyAlignment="1">
      <alignment horizontal="left" vertical="center" wrapText="1"/>
    </xf>
    <xf numFmtId="0" fontId="54" fillId="0" borderId="24" xfId="0" applyFont="1" applyBorder="1" applyAlignment="1">
      <alignment horizontal="left" vertical="center" wrapText="1"/>
    </xf>
    <xf numFmtId="0" fontId="54" fillId="0" borderId="45" xfId="0" applyFont="1" applyBorder="1" applyAlignment="1">
      <alignment horizontal="left" vertical="center" wrapText="1"/>
    </xf>
    <xf numFmtId="0" fontId="20" fillId="0" borderId="76"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54" fillId="0" borderId="59" xfId="0" applyFont="1" applyBorder="1" applyAlignment="1">
      <alignment horizontal="left" vertical="center" wrapText="1"/>
    </xf>
    <xf numFmtId="0" fontId="54" fillId="0" borderId="48" xfId="0" applyFont="1" applyBorder="1" applyAlignment="1">
      <alignment horizontal="left" vertical="center" wrapText="1"/>
    </xf>
    <xf numFmtId="0" fontId="9" fillId="0" borderId="64" xfId="0" applyFont="1" applyBorder="1" applyAlignment="1">
      <alignment horizontal="left" vertical="center" wrapText="1"/>
    </xf>
    <xf numFmtId="0" fontId="9" fillId="0" borderId="73" xfId="0" applyFont="1" applyBorder="1" applyAlignment="1">
      <alignment horizontal="left" vertical="center" wrapText="1"/>
    </xf>
    <xf numFmtId="0" fontId="9" fillId="0" borderId="13" xfId="0" applyFont="1" applyBorder="1" applyAlignment="1">
      <alignment horizontal="left" vertical="center" wrapText="1"/>
    </xf>
    <xf numFmtId="0" fontId="65" fillId="0" borderId="41" xfId="0" applyFont="1" applyBorder="1" applyAlignment="1">
      <alignment horizontal="left" vertical="center" wrapText="1"/>
    </xf>
    <xf numFmtId="0" fontId="3" fillId="0" borderId="39" xfId="0" applyFont="1" applyBorder="1" applyAlignment="1">
      <alignment horizontal="left" vertical="top" wrapText="1"/>
    </xf>
    <xf numFmtId="0" fontId="3" fillId="0" borderId="2" xfId="0" applyFont="1" applyBorder="1" applyAlignment="1">
      <alignment horizontal="left" vertical="top" wrapText="1"/>
    </xf>
    <xf numFmtId="0" fontId="65" fillId="2" borderId="59" xfId="0" applyFont="1" applyFill="1" applyBorder="1" applyAlignment="1">
      <alignment horizontal="left" vertical="center" wrapText="1"/>
    </xf>
    <xf numFmtId="0" fontId="65" fillId="2" borderId="44" xfId="0" applyFont="1" applyFill="1" applyBorder="1" applyAlignment="1">
      <alignment horizontal="left" vertical="center" wrapText="1"/>
    </xf>
    <xf numFmtId="0" fontId="0" fillId="0" borderId="41" xfId="0" applyBorder="1" applyAlignment="1">
      <alignment horizontal="left" vertical="center" wrapText="1"/>
    </xf>
    <xf numFmtId="0" fontId="28" fillId="0" borderId="3" xfId="0" applyFont="1" applyBorder="1"/>
    <xf numFmtId="0" fontId="0" fillId="0" borderId="16" xfId="0" applyBorder="1"/>
    <xf numFmtId="0" fontId="28" fillId="0" borderId="16" xfId="0" applyFont="1" applyBorder="1" applyAlignment="1">
      <alignment horizontal="center"/>
    </xf>
    <xf numFmtId="0" fontId="28" fillId="0" borderId="37" xfId="0" applyFont="1" applyBorder="1" applyAlignment="1">
      <alignment horizontal="center"/>
    </xf>
    <xf numFmtId="0" fontId="28" fillId="0" borderId="2" xfId="0" applyFont="1" applyBorder="1" applyAlignment="1">
      <alignment horizontal="center"/>
    </xf>
    <xf numFmtId="0" fontId="6" fillId="18" borderId="16" xfId="0" applyFont="1" applyFill="1" applyBorder="1" applyAlignment="1">
      <alignment horizontal="center" vertical="center" wrapText="1"/>
    </xf>
    <xf numFmtId="0" fontId="6" fillId="18" borderId="37" xfId="0" applyFont="1" applyFill="1" applyBorder="1" applyAlignment="1">
      <alignment horizontal="center" vertical="center"/>
    </xf>
    <xf numFmtId="0" fontId="6" fillId="18" borderId="2" xfId="0" applyFont="1" applyFill="1" applyBorder="1" applyAlignment="1">
      <alignment horizontal="center" vertical="center"/>
    </xf>
    <xf numFmtId="0" fontId="6" fillId="6" borderId="16" xfId="0" applyFont="1" applyFill="1" applyBorder="1" applyAlignment="1">
      <alignment horizontal="center" vertical="center" wrapText="1"/>
    </xf>
    <xf numFmtId="0" fontId="6" fillId="6" borderId="37"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16"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37" xfId="0" applyFont="1" applyBorder="1" applyAlignment="1">
      <alignment horizontal="left" vertical="center" wrapText="1"/>
    </xf>
    <xf numFmtId="0" fontId="1" fillId="0" borderId="16" xfId="0" quotePrefix="1" applyFont="1" applyBorder="1" applyAlignment="1">
      <alignment vertical="center" wrapText="1"/>
    </xf>
    <xf numFmtId="0" fontId="1" fillId="0" borderId="2" xfId="0" applyFont="1" applyBorder="1" applyAlignment="1">
      <alignment vertical="center" wrapText="1"/>
    </xf>
    <xf numFmtId="0" fontId="44" fillId="0" borderId="16" xfId="0" quotePrefix="1" applyFont="1" applyBorder="1" applyAlignment="1">
      <alignment horizontal="left" vertical="center" wrapText="1"/>
    </xf>
    <xf numFmtId="0" fontId="44" fillId="0" borderId="37" xfId="0" applyFont="1" applyBorder="1" applyAlignment="1">
      <alignment horizontal="left" vertical="center" wrapText="1"/>
    </xf>
    <xf numFmtId="0" fontId="44" fillId="0" borderId="2" xfId="0" applyFont="1" applyBorder="1" applyAlignment="1">
      <alignment horizontal="left" vertical="center" wrapText="1"/>
    </xf>
    <xf numFmtId="0" fontId="17" fillId="24" borderId="27" xfId="0" quotePrefix="1" applyFont="1" applyFill="1" applyBorder="1" applyAlignment="1">
      <alignment horizontal="center" vertical="center" wrapText="1"/>
    </xf>
    <xf numFmtId="0" fontId="17" fillId="24" borderId="28" xfId="0" applyFont="1" applyFill="1" applyBorder="1" applyAlignment="1">
      <alignment horizontal="center" vertical="center" wrapText="1"/>
    </xf>
    <xf numFmtId="0" fontId="17" fillId="24" borderId="29" xfId="0" applyFont="1" applyFill="1" applyBorder="1" applyAlignment="1">
      <alignment horizontal="center" vertical="center" wrapText="1"/>
    </xf>
    <xf numFmtId="0" fontId="45" fillId="0" borderId="0" xfId="0" applyFont="1" applyAlignment="1">
      <alignment horizontal="left" wrapText="1"/>
    </xf>
    <xf numFmtId="0" fontId="8" fillId="0" borderId="0" xfId="0" applyFont="1" applyAlignment="1">
      <alignment horizontal="left" vertical="center" wrapText="1"/>
    </xf>
    <xf numFmtId="0" fontId="20" fillId="0" borderId="0" xfId="0" applyFont="1" applyAlignment="1">
      <alignment horizontal="left" wrapText="1"/>
    </xf>
    <xf numFmtId="0" fontId="44" fillId="0" borderId="16" xfId="0" applyFont="1" applyBorder="1" applyAlignment="1">
      <alignment horizontal="left" vertical="center" wrapText="1"/>
    </xf>
    <xf numFmtId="0" fontId="4" fillId="0" borderId="3" xfId="0" applyFont="1" applyBorder="1" applyAlignment="1">
      <alignment vertical="top" wrapText="1"/>
    </xf>
    <xf numFmtId="0" fontId="4" fillId="0" borderId="3" xfId="0" applyFont="1" applyBorder="1" applyAlignment="1">
      <alignment horizontal="left" vertical="top" wrapText="1"/>
    </xf>
    <xf numFmtId="0" fontId="6" fillId="11" borderId="3" xfId="0" applyFont="1" applyFill="1" applyBorder="1" applyAlignment="1">
      <alignment horizontal="center" wrapText="1"/>
    </xf>
    <xf numFmtId="0" fontId="6" fillId="11" borderId="3" xfId="0" applyFont="1" applyFill="1" applyBorder="1" applyAlignment="1">
      <alignment horizontal="center"/>
    </xf>
    <xf numFmtId="0" fontId="4" fillId="0" borderId="40" xfId="0" applyFont="1" applyBorder="1" applyAlignment="1">
      <alignment vertical="top" wrapText="1"/>
    </xf>
    <xf numFmtId="0" fontId="4" fillId="0" borderId="40" xfId="0" applyFont="1" applyBorder="1" applyAlignment="1">
      <alignment horizontal="left" vertical="top" wrapText="1"/>
    </xf>
    <xf numFmtId="0" fontId="4" fillId="0" borderId="34" xfId="0" applyFont="1" applyBorder="1" applyAlignment="1">
      <alignment vertical="top" wrapText="1"/>
    </xf>
    <xf numFmtId="0" fontId="8" fillId="24" borderId="27" xfId="0" applyFont="1" applyFill="1" applyBorder="1" applyAlignment="1">
      <alignment horizontal="left" vertical="center" wrapText="1"/>
    </xf>
    <xf numFmtId="0" fontId="8" fillId="24" borderId="28" xfId="0" applyFont="1" applyFill="1" applyBorder="1" applyAlignment="1">
      <alignment horizontal="left" vertical="center" wrapText="1"/>
    </xf>
    <xf numFmtId="0" fontId="8" fillId="24" borderId="29" xfId="0" applyFont="1" applyFill="1" applyBorder="1" applyAlignment="1">
      <alignment horizontal="left" vertical="center" wrapText="1"/>
    </xf>
    <xf numFmtId="0" fontId="20" fillId="16" borderId="22" xfId="0" applyFont="1" applyFill="1" applyBorder="1" applyAlignment="1">
      <alignment horizontal="left" vertical="center" wrapText="1"/>
    </xf>
    <xf numFmtId="0" fontId="160" fillId="16" borderId="49" xfId="0" applyFont="1" applyFill="1" applyBorder="1" applyAlignment="1">
      <alignment horizontal="left" vertical="center" wrapText="1"/>
    </xf>
    <xf numFmtId="0" fontId="160" fillId="16" borderId="21" xfId="0" applyFont="1" applyFill="1" applyBorder="1" applyAlignment="1">
      <alignment horizontal="left" vertical="center" wrapText="1"/>
    </xf>
    <xf numFmtId="0" fontId="23" fillId="4" borderId="16" xfId="0" quotePrefix="1" applyFont="1" applyFill="1" applyBorder="1" applyAlignment="1">
      <alignment vertical="center" wrapText="1"/>
    </xf>
    <xf numFmtId="0" fontId="23" fillId="4" borderId="2" xfId="0" quotePrefix="1" applyFont="1" applyFill="1" applyBorder="1" applyAlignment="1">
      <alignment vertical="center" wrapText="1"/>
    </xf>
    <xf numFmtId="0" fontId="40" fillId="4" borderId="16" xfId="0" quotePrefix="1" applyFont="1" applyFill="1" applyBorder="1" applyAlignment="1">
      <alignment horizontal="left" vertical="center" wrapText="1"/>
    </xf>
    <xf numFmtId="0" fontId="40" fillId="4" borderId="2" xfId="0" quotePrefix="1" applyFont="1" applyFill="1" applyBorder="1" applyAlignment="1">
      <alignment horizontal="left" vertical="center" wrapText="1"/>
    </xf>
    <xf numFmtId="0" fontId="6" fillId="6" borderId="22" xfId="0" applyFont="1" applyFill="1" applyBorder="1" applyAlignment="1">
      <alignment horizontal="center" wrapText="1"/>
    </xf>
    <xf numFmtId="0" fontId="6" fillId="6" borderId="21" xfId="0" applyFont="1" applyFill="1" applyBorder="1" applyAlignment="1">
      <alignment horizont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4" fillId="0" borderId="34" xfId="0" applyFont="1" applyBorder="1" applyAlignment="1">
      <alignment horizontal="left" vertical="top" wrapText="1"/>
    </xf>
    <xf numFmtId="0" fontId="40" fillId="4" borderId="16" xfId="0" quotePrefix="1" applyFont="1" applyFill="1" applyBorder="1" applyAlignment="1">
      <alignment vertical="center" wrapText="1"/>
    </xf>
    <xf numFmtId="0" fontId="40" fillId="4" borderId="2" xfId="0" quotePrefix="1" applyFont="1" applyFill="1" applyBorder="1" applyAlignment="1">
      <alignment vertical="center" wrapText="1"/>
    </xf>
    <xf numFmtId="0" fontId="6" fillId="11" borderId="16" xfId="0" applyFont="1" applyFill="1" applyBorder="1" applyAlignment="1">
      <alignment horizontal="center" wrapText="1"/>
    </xf>
    <xf numFmtId="0" fontId="6" fillId="11" borderId="2" xfId="0" applyFont="1" applyFill="1" applyBorder="1" applyAlignment="1">
      <alignment horizontal="center"/>
    </xf>
    <xf numFmtId="0" fontId="43" fillId="0" borderId="16" xfId="0" applyFont="1" applyBorder="1" applyAlignment="1">
      <alignment vertical="top" wrapText="1"/>
    </xf>
    <xf numFmtId="0" fontId="43" fillId="0" borderId="2" xfId="0" applyFont="1" applyBorder="1" applyAlignment="1">
      <alignment vertical="top"/>
    </xf>
    <xf numFmtId="0" fontId="4" fillId="0" borderId="15" xfId="0" applyFont="1" applyBorder="1" applyAlignment="1">
      <alignment horizontal="left" vertical="top" wrapText="1"/>
    </xf>
    <xf numFmtId="0" fontId="4" fillId="0" borderId="17" xfId="0" applyFont="1" applyBorder="1" applyAlignment="1">
      <alignment horizontal="left" vertical="top" wrapText="1"/>
    </xf>
    <xf numFmtId="0" fontId="9" fillId="0" borderId="16" xfId="0" applyFont="1" applyBorder="1" applyAlignment="1">
      <alignment vertical="top" wrapText="1"/>
    </xf>
    <xf numFmtId="0" fontId="9" fillId="0" borderId="2" xfId="0" applyFont="1" applyBorder="1" applyAlignment="1">
      <alignment vertical="top" wrapText="1"/>
    </xf>
    <xf numFmtId="0" fontId="4" fillId="0" borderId="16" xfId="0" applyFont="1" applyBorder="1" applyAlignment="1">
      <alignment vertical="top" wrapText="1"/>
    </xf>
    <xf numFmtId="0" fontId="4" fillId="0" borderId="2" xfId="0" applyFont="1" applyBorder="1" applyAlignment="1">
      <alignment vertical="top" wrapText="1"/>
    </xf>
    <xf numFmtId="0" fontId="4" fillId="0" borderId="16" xfId="0" applyFont="1" applyBorder="1" applyAlignment="1">
      <alignment horizontal="left" vertical="top" wrapText="1"/>
    </xf>
    <xf numFmtId="0" fontId="4" fillId="0" borderId="2" xfId="0" applyFont="1" applyBorder="1" applyAlignment="1">
      <alignment horizontal="left" vertical="top" wrapText="1"/>
    </xf>
    <xf numFmtId="0" fontId="20" fillId="18" borderId="37" xfId="0" applyFont="1" applyFill="1" applyBorder="1" applyAlignment="1">
      <alignment horizontal="left" vertical="center" wrapText="1"/>
    </xf>
    <xf numFmtId="0" fontId="20" fillId="18" borderId="2" xfId="0" applyFont="1" applyFill="1" applyBorder="1" applyAlignment="1">
      <alignment horizontal="left" vertical="center" wrapText="1"/>
    </xf>
    <xf numFmtId="0" fontId="4" fillId="0" borderId="15" xfId="0" applyFont="1" applyBorder="1" applyAlignment="1">
      <alignment vertical="top" wrapText="1"/>
    </xf>
    <xf numFmtId="0" fontId="4" fillId="0" borderId="17" xfId="0" applyFont="1" applyBorder="1" applyAlignment="1">
      <alignment vertical="top" wrapText="1"/>
    </xf>
    <xf numFmtId="0" fontId="6" fillId="18" borderId="16" xfId="0" applyFont="1" applyFill="1" applyBorder="1" applyAlignment="1">
      <alignment horizontal="center"/>
    </xf>
    <xf numFmtId="0" fontId="6" fillId="18" borderId="37" xfId="0" applyFont="1" applyFill="1" applyBorder="1" applyAlignment="1">
      <alignment horizontal="center"/>
    </xf>
    <xf numFmtId="0" fontId="6" fillId="0" borderId="3" xfId="0" applyFont="1" applyBorder="1" applyAlignment="1">
      <alignment horizontal="center"/>
    </xf>
    <xf numFmtId="0" fontId="43" fillId="0" borderId="16" xfId="0" applyFont="1" applyBorder="1" applyAlignment="1">
      <alignment horizontal="left" vertical="top" wrapText="1"/>
    </xf>
    <xf numFmtId="0" fontId="43" fillId="0" borderId="37" xfId="0" applyFont="1" applyBorder="1" applyAlignment="1">
      <alignment horizontal="left" vertical="top"/>
    </xf>
    <xf numFmtId="0" fontId="43" fillId="0" borderId="2" xfId="0" applyFont="1" applyBorder="1" applyAlignment="1">
      <alignment horizontal="left" vertical="top"/>
    </xf>
    <xf numFmtId="0" fontId="28" fillId="0" borderId="16" xfId="0" applyFont="1" applyBorder="1"/>
    <xf numFmtId="0" fontId="28" fillId="0" borderId="2" xfId="0" applyFont="1" applyBorder="1"/>
    <xf numFmtId="0" fontId="77" fillId="0" borderId="0" xfId="0" applyFont="1" applyAlignment="1">
      <alignment horizontal="left" vertical="top" wrapText="1"/>
    </xf>
    <xf numFmtId="0" fontId="23" fillId="0" borderId="16" xfId="0" applyFont="1" applyBorder="1" applyAlignment="1">
      <alignment horizontal="left" vertical="center" wrapText="1"/>
    </xf>
    <xf numFmtId="0" fontId="23" fillId="0" borderId="37" xfId="0" applyFont="1" applyBorder="1" applyAlignment="1">
      <alignment horizontal="left" vertical="center" wrapText="1"/>
    </xf>
    <xf numFmtId="0" fontId="6" fillId="18" borderId="3" xfId="0" applyFont="1" applyFill="1" applyBorder="1" applyAlignment="1">
      <alignment horizontal="center" vertical="center" wrapText="1"/>
    </xf>
    <xf numFmtId="0" fontId="6" fillId="18"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9" fillId="4" borderId="15" xfId="0" applyFont="1" applyFill="1" applyBorder="1" applyAlignment="1">
      <alignment horizontal="left" vertical="top" wrapText="1"/>
    </xf>
    <xf numFmtId="0" fontId="9" fillId="4" borderId="17" xfId="0" applyFont="1" applyFill="1" applyBorder="1" applyAlignment="1">
      <alignment horizontal="left" vertical="top" wrapText="1"/>
    </xf>
    <xf numFmtId="0" fontId="20" fillId="18" borderId="22" xfId="0" applyFont="1" applyFill="1" applyBorder="1" applyAlignment="1">
      <alignment horizontal="left" vertical="center" wrapText="1"/>
    </xf>
    <xf numFmtId="0" fontId="20" fillId="18" borderId="21" xfId="0" applyFont="1" applyFill="1" applyBorder="1" applyAlignment="1">
      <alignment horizontal="left" vertical="center" wrapText="1"/>
    </xf>
    <xf numFmtId="0" fontId="9" fillId="4" borderId="16" xfId="0" applyFont="1" applyFill="1" applyBorder="1" applyAlignment="1">
      <alignment horizontal="left" vertical="top" wrapText="1"/>
    </xf>
    <xf numFmtId="0" fontId="9" fillId="4" borderId="2" xfId="0" applyFont="1" applyFill="1" applyBorder="1" applyAlignment="1">
      <alignment horizontal="left" vertical="top" wrapText="1"/>
    </xf>
    <xf numFmtId="0" fontId="6" fillId="18" borderId="3" xfId="0" applyFont="1" applyFill="1" applyBorder="1" applyAlignment="1">
      <alignment horizontal="center" wrapText="1"/>
    </xf>
    <xf numFmtId="0" fontId="6" fillId="18" borderId="3" xfId="0" applyFont="1" applyFill="1" applyBorder="1" applyAlignment="1">
      <alignment horizontal="center"/>
    </xf>
    <xf numFmtId="0" fontId="6" fillId="0" borderId="3" xfId="0" applyFont="1" applyBorder="1" applyAlignment="1">
      <alignment horizontal="center" wrapText="1"/>
    </xf>
    <xf numFmtId="0" fontId="8" fillId="0" borderId="65" xfId="0" applyFont="1" applyBorder="1" applyAlignment="1">
      <alignment horizontal="left" vertical="center" wrapText="1"/>
    </xf>
    <xf numFmtId="0" fontId="9" fillId="0" borderId="20" xfId="0" applyFont="1" applyBorder="1" applyAlignment="1">
      <alignment horizontal="left" vertical="top" wrapText="1"/>
    </xf>
    <xf numFmtId="0" fontId="40" fillId="4" borderId="16" xfId="0" applyFont="1" applyFill="1" applyBorder="1" applyAlignment="1">
      <alignment horizontal="left" vertical="center" wrapText="1"/>
    </xf>
    <xf numFmtId="0" fontId="40" fillId="4" borderId="37" xfId="0" applyFont="1" applyFill="1" applyBorder="1" applyAlignment="1">
      <alignment horizontal="left" vertical="center" wrapText="1"/>
    </xf>
    <xf numFmtId="0" fontId="6" fillId="18" borderId="37"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6" borderId="49" xfId="0" applyFont="1" applyFill="1" applyBorder="1" applyAlignment="1">
      <alignment horizontal="center"/>
    </xf>
    <xf numFmtId="0" fontId="52" fillId="0" borderId="16" xfId="0" quotePrefix="1" applyFont="1" applyBorder="1" applyAlignment="1">
      <alignment horizontal="left" vertical="center" wrapText="1"/>
    </xf>
    <xf numFmtId="0" fontId="81" fillId="0" borderId="0" xfId="0" applyFont="1" applyAlignment="1">
      <alignment horizontal="left" vertical="top" wrapText="1"/>
    </xf>
    <xf numFmtId="0" fontId="3" fillId="6" borderId="16" xfId="0" applyFont="1" applyFill="1" applyBorder="1" applyAlignment="1">
      <alignment horizontal="center" wrapText="1"/>
    </xf>
    <xf numFmtId="0" fontId="3" fillId="6" borderId="2" xfId="0" applyFont="1" applyFill="1" applyBorder="1" applyAlignment="1">
      <alignment horizontal="center"/>
    </xf>
    <xf numFmtId="0" fontId="6" fillId="0" borderId="16" xfId="0" applyFont="1" applyBorder="1" applyAlignment="1">
      <alignment horizontal="center" wrapText="1"/>
    </xf>
    <xf numFmtId="0" fontId="6" fillId="0" borderId="37" xfId="0" applyFont="1" applyBorder="1" applyAlignment="1">
      <alignment horizontal="center"/>
    </xf>
    <xf numFmtId="0" fontId="6" fillId="0" borderId="2" xfId="0" applyFont="1" applyBorder="1" applyAlignment="1">
      <alignment horizontal="center"/>
    </xf>
    <xf numFmtId="0" fontId="6" fillId="0" borderId="22" xfId="0" applyFont="1" applyBorder="1" applyAlignment="1">
      <alignment horizontal="center" vertical="center" wrapText="1"/>
    </xf>
    <xf numFmtId="0" fontId="6" fillId="0" borderId="49" xfId="0" applyFont="1" applyBorder="1" applyAlignment="1">
      <alignment horizontal="center" vertical="center" wrapText="1"/>
    </xf>
    <xf numFmtId="0" fontId="28" fillId="0" borderId="16" xfId="0" applyFont="1" applyBorder="1" applyAlignment="1">
      <alignment horizontal="left"/>
    </xf>
    <xf numFmtId="0" fontId="28" fillId="0" borderId="37" xfId="0" applyFont="1" applyBorder="1" applyAlignment="1">
      <alignment horizontal="left"/>
    </xf>
    <xf numFmtId="0" fontId="28" fillId="0" borderId="2" xfId="0" applyFont="1" applyBorder="1" applyAlignment="1">
      <alignment horizontal="left"/>
    </xf>
    <xf numFmtId="0" fontId="23" fillId="0" borderId="16" xfId="0" quotePrefix="1" applyFont="1" applyBorder="1" applyAlignment="1">
      <alignment horizontal="left" vertical="center" wrapText="1"/>
    </xf>
    <xf numFmtId="0" fontId="23" fillId="0" borderId="2" xfId="0" applyFont="1" applyBorder="1" applyAlignment="1">
      <alignment horizontal="left" vertical="center" wrapText="1"/>
    </xf>
    <xf numFmtId="0" fontId="6" fillId="6" borderId="20" xfId="0" applyFont="1" applyFill="1" applyBorder="1" applyAlignment="1">
      <alignment horizontal="center" wrapText="1"/>
    </xf>
    <xf numFmtId="0" fontId="6" fillId="6" borderId="20" xfId="0" applyFont="1" applyFill="1" applyBorder="1" applyAlignment="1">
      <alignment horizontal="center"/>
    </xf>
    <xf numFmtId="0" fontId="3" fillId="0" borderId="37" xfId="0" applyFont="1" applyBorder="1" applyAlignment="1">
      <alignment horizontal="center" vertical="center" wrapText="1"/>
    </xf>
    <xf numFmtId="0" fontId="3" fillId="0" borderId="2" xfId="0" applyFont="1" applyBorder="1" applyAlignment="1">
      <alignment horizontal="center" vertical="center" wrapText="1"/>
    </xf>
    <xf numFmtId="0" fontId="6" fillId="6" borderId="16" xfId="0" applyFont="1" applyFill="1" applyBorder="1" applyAlignment="1">
      <alignment horizontal="center" wrapText="1"/>
    </xf>
    <xf numFmtId="0" fontId="6" fillId="6" borderId="37" xfId="0" applyFont="1" applyFill="1" applyBorder="1" applyAlignment="1">
      <alignment horizontal="center"/>
    </xf>
    <xf numFmtId="0" fontId="6" fillId="6" borderId="2" xfId="0" applyFont="1" applyFill="1" applyBorder="1" applyAlignment="1">
      <alignment horizontal="center"/>
    </xf>
    <xf numFmtId="0" fontId="125" fillId="11" borderId="16" xfId="0" applyFont="1" applyFill="1" applyBorder="1" applyAlignment="1">
      <alignment horizontal="center" wrapText="1"/>
    </xf>
    <xf numFmtId="0" fontId="6" fillId="6" borderId="16" xfId="0" applyFont="1" applyFill="1" applyBorder="1" applyAlignment="1">
      <alignment horizontal="center"/>
    </xf>
    <xf numFmtId="0" fontId="6" fillId="6" borderId="3" xfId="0" applyFont="1" applyFill="1" applyBorder="1" applyAlignment="1">
      <alignment horizontal="center" wrapText="1"/>
    </xf>
    <xf numFmtId="0" fontId="6" fillId="6" borderId="3" xfId="0" applyFont="1" applyFill="1" applyBorder="1" applyAlignment="1">
      <alignment horizontal="center"/>
    </xf>
    <xf numFmtId="0" fontId="71" fillId="0" borderId="16" xfId="0" applyFont="1" applyBorder="1" applyAlignment="1">
      <alignment horizontal="left" vertical="top"/>
    </xf>
    <xf numFmtId="0" fontId="23" fillId="0" borderId="37" xfId="0" applyFont="1" applyBorder="1" applyAlignment="1">
      <alignment horizontal="left" vertical="top"/>
    </xf>
    <xf numFmtId="0" fontId="23" fillId="0" borderId="2" xfId="0" applyFont="1" applyBorder="1" applyAlignment="1">
      <alignment horizontal="left" vertical="top"/>
    </xf>
    <xf numFmtId="0" fontId="8" fillId="19" borderId="27" xfId="0" applyFont="1" applyFill="1" applyBorder="1" applyAlignment="1">
      <alignment horizontal="left" vertical="center" wrapText="1"/>
    </xf>
    <xf numFmtId="0" fontId="8" fillId="19" borderId="28" xfId="0" applyFont="1" applyFill="1" applyBorder="1" applyAlignment="1">
      <alignment horizontal="left" vertical="center" wrapText="1"/>
    </xf>
    <xf numFmtId="0" fontId="8" fillId="19" borderId="29" xfId="0" applyFont="1" applyFill="1" applyBorder="1" applyAlignment="1">
      <alignment horizontal="left" vertical="center" wrapText="1"/>
    </xf>
    <xf numFmtId="0" fontId="4" fillId="0" borderId="16" xfId="0" quotePrefix="1" applyFont="1" applyBorder="1" applyAlignment="1">
      <alignment horizontal="left" vertical="top" wrapText="1"/>
    </xf>
    <xf numFmtId="16" fontId="4" fillId="0" borderId="16" xfId="0" quotePrefix="1" applyNumberFormat="1" applyFont="1" applyBorder="1" applyAlignment="1">
      <alignment horizontal="left" vertical="top" wrapText="1"/>
    </xf>
    <xf numFmtId="0" fontId="9" fillId="0" borderId="3" xfId="0" applyFont="1" applyBorder="1" applyAlignment="1">
      <alignment vertical="top" wrapText="1"/>
    </xf>
    <xf numFmtId="0" fontId="8" fillId="7" borderId="27" xfId="0" applyFont="1" applyFill="1" applyBorder="1" applyAlignment="1">
      <alignment horizontal="left" vertical="center" wrapText="1"/>
    </xf>
    <xf numFmtId="0" fontId="8" fillId="7" borderId="28" xfId="0" applyFont="1" applyFill="1" applyBorder="1" applyAlignment="1">
      <alignment horizontal="left" vertical="center" wrapText="1"/>
    </xf>
    <xf numFmtId="0" fontId="8" fillId="7" borderId="29" xfId="0" applyFont="1" applyFill="1" applyBorder="1" applyAlignment="1">
      <alignment horizontal="left" vertical="center" wrapText="1"/>
    </xf>
    <xf numFmtId="0" fontId="43" fillId="0" borderId="16" xfId="0" applyFont="1" applyBorder="1" applyAlignment="1">
      <alignment horizontal="left" vertical="center" wrapText="1"/>
    </xf>
    <xf numFmtId="0" fontId="43" fillId="0" borderId="37" xfId="0" applyFont="1" applyBorder="1" applyAlignment="1">
      <alignment horizontal="left" vertical="center" wrapText="1"/>
    </xf>
    <xf numFmtId="0" fontId="43" fillId="0" borderId="2" xfId="0" applyFont="1" applyBorder="1" applyAlignment="1">
      <alignment horizontal="left" vertical="center" wrapText="1"/>
    </xf>
    <xf numFmtId="0" fontId="9" fillId="2" borderId="48" xfId="0" applyFont="1" applyFill="1" applyBorder="1" applyAlignment="1">
      <alignment horizontal="left" vertical="top" wrapText="1"/>
    </xf>
    <xf numFmtId="0" fontId="9" fillId="2" borderId="33" xfId="0" applyFont="1" applyFill="1" applyBorder="1" applyAlignment="1">
      <alignment horizontal="left" vertical="top" wrapText="1"/>
    </xf>
    <xf numFmtId="0" fontId="6" fillId="6" borderId="22"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11" borderId="37" xfId="0" applyFont="1" applyFill="1" applyBorder="1" applyAlignment="1">
      <alignment horizontal="center" wrapText="1"/>
    </xf>
    <xf numFmtId="0" fontId="6" fillId="11" borderId="2" xfId="0" applyFont="1" applyFill="1" applyBorder="1" applyAlignment="1">
      <alignment horizontal="center" wrapText="1"/>
    </xf>
    <xf numFmtId="16" fontId="4" fillId="0" borderId="3" xfId="0" quotePrefix="1" applyNumberFormat="1" applyFont="1" applyBorder="1" applyAlignment="1">
      <alignment vertical="top" wrapText="1"/>
    </xf>
    <xf numFmtId="0" fontId="6" fillId="18" borderId="16" xfId="0" applyFont="1" applyFill="1" applyBorder="1" applyAlignment="1">
      <alignment horizontal="center" vertical="center"/>
    </xf>
    <xf numFmtId="0" fontId="28" fillId="20" borderId="16" xfId="0" applyFont="1" applyFill="1" applyBorder="1" applyAlignment="1">
      <alignment horizontal="center" vertical="center" wrapText="1"/>
    </xf>
    <xf numFmtId="0" fontId="28" fillId="20" borderId="37" xfId="0" applyFont="1" applyFill="1" applyBorder="1" applyAlignment="1">
      <alignment horizontal="center" vertical="center"/>
    </xf>
    <xf numFmtId="0" fontId="28" fillId="20" borderId="2" xfId="0" applyFont="1" applyFill="1" applyBorder="1" applyAlignment="1">
      <alignment horizontal="center" vertical="center"/>
    </xf>
    <xf numFmtId="0" fontId="6" fillId="18" borderId="16" xfId="0" applyFont="1" applyFill="1" applyBorder="1" applyAlignment="1">
      <alignment horizontal="center" wrapText="1"/>
    </xf>
    <xf numFmtId="0" fontId="6" fillId="18" borderId="2" xfId="0" applyFont="1" applyFill="1" applyBorder="1" applyAlignment="1">
      <alignment horizontal="center"/>
    </xf>
    <xf numFmtId="0" fontId="6" fillId="6" borderId="3" xfId="0" applyFont="1" applyFill="1" applyBorder="1" applyAlignment="1">
      <alignment horizontal="center" vertical="center"/>
    </xf>
    <xf numFmtId="0" fontId="28" fillId="20" borderId="37" xfId="0" applyFont="1" applyFill="1" applyBorder="1" applyAlignment="1">
      <alignment horizontal="center" vertical="center" wrapText="1"/>
    </xf>
    <xf numFmtId="0" fontId="28" fillId="20" borderId="2" xfId="0" applyFont="1" applyFill="1" applyBorder="1" applyAlignment="1">
      <alignment horizontal="center" vertical="center" wrapText="1"/>
    </xf>
    <xf numFmtId="16" fontId="9" fillId="0" borderId="3" xfId="0" quotePrefix="1" applyNumberFormat="1" applyFont="1" applyBorder="1" applyAlignment="1">
      <alignment vertical="top" wrapText="1"/>
    </xf>
    <xf numFmtId="0" fontId="51" fillId="0" borderId="16" xfId="0" applyFont="1" applyBorder="1" applyAlignment="1">
      <alignment horizontal="left" vertical="center" wrapText="1"/>
    </xf>
    <xf numFmtId="0" fontId="51" fillId="0" borderId="37" xfId="0" applyFont="1" applyBorder="1" applyAlignment="1">
      <alignment horizontal="left" vertical="center" wrapText="1"/>
    </xf>
    <xf numFmtId="0" fontId="75" fillId="6" borderId="20" xfId="0" applyFont="1" applyFill="1" applyBorder="1" applyAlignment="1">
      <alignment horizontal="center" vertical="center" wrapText="1"/>
    </xf>
    <xf numFmtId="0" fontId="6" fillId="6" borderId="20" xfId="0"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18" borderId="3" xfId="0" applyFont="1" applyFill="1" applyBorder="1" applyAlignment="1">
      <alignment horizontal="center" vertical="center"/>
    </xf>
    <xf numFmtId="0" fontId="1" fillId="18" borderId="16" xfId="0" applyFont="1" applyFill="1" applyBorder="1" applyAlignment="1">
      <alignment horizontal="center" vertical="center" wrapText="1"/>
    </xf>
    <xf numFmtId="0" fontId="1" fillId="18" borderId="37" xfId="0" applyFont="1" applyFill="1" applyBorder="1" applyAlignment="1">
      <alignment horizontal="center" vertical="center"/>
    </xf>
    <xf numFmtId="0" fontId="1" fillId="18" borderId="2" xfId="0" applyFont="1" applyFill="1" applyBorder="1" applyAlignment="1">
      <alignment horizontal="center" vertical="center"/>
    </xf>
    <xf numFmtId="0" fontId="1" fillId="18" borderId="3" xfId="0" applyFont="1" applyFill="1" applyBorder="1" applyAlignment="1">
      <alignment horizontal="center" vertical="center" wrapText="1"/>
    </xf>
    <xf numFmtId="0" fontId="45" fillId="0" borderId="0" xfId="0" applyFont="1" applyAlignment="1">
      <alignment horizontal="left" vertical="top"/>
    </xf>
    <xf numFmtId="0" fontId="1" fillId="0" borderId="27" xfId="0" applyFont="1" applyBorder="1" applyAlignment="1">
      <alignment horizontal="center" vertical="center" wrapText="1"/>
    </xf>
    <xf numFmtId="0" fontId="1" fillId="0" borderId="29" xfId="0" applyFont="1" applyBorder="1" applyAlignment="1">
      <alignment horizontal="center" vertical="center"/>
    </xf>
    <xf numFmtId="0" fontId="1" fillId="0" borderId="50" xfId="0" applyFont="1" applyBorder="1" applyAlignment="1">
      <alignment horizontal="center" vertical="center" wrapText="1"/>
    </xf>
    <xf numFmtId="0" fontId="1" fillId="0" borderId="52" xfId="0" applyFont="1" applyBorder="1" applyAlignment="1">
      <alignment horizontal="center" vertical="center"/>
    </xf>
    <xf numFmtId="0" fontId="1" fillId="0" borderId="28" xfId="0" applyFont="1" applyBorder="1" applyAlignment="1">
      <alignment horizontal="center" vertical="center"/>
    </xf>
    <xf numFmtId="0" fontId="6" fillId="0" borderId="34"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3" fillId="0" borderId="34" xfId="0" quotePrefix="1" applyFont="1" applyBorder="1" applyAlignment="1">
      <alignment horizontal="center" vertical="center" wrapText="1"/>
    </xf>
    <xf numFmtId="0" fontId="66" fillId="0" borderId="34" xfId="0" applyFont="1" applyBorder="1" applyAlignment="1">
      <alignment horizontal="center" vertical="center"/>
    </xf>
    <xf numFmtId="0" fontId="6" fillId="0" borderId="16" xfId="0" quotePrefix="1" applyFont="1" applyBorder="1" applyAlignment="1">
      <alignment horizontal="center" vertical="center"/>
    </xf>
    <xf numFmtId="0" fontId="6" fillId="0" borderId="2" xfId="0" quotePrefix="1" applyFont="1" applyBorder="1" applyAlignment="1">
      <alignment horizontal="center" vertical="center"/>
    </xf>
    <xf numFmtId="0" fontId="63" fillId="0" borderId="34" xfId="0" quotePrefix="1" applyFont="1" applyBorder="1" applyAlignment="1">
      <alignment horizontal="center" vertical="center" wrapText="1"/>
    </xf>
    <xf numFmtId="0" fontId="3" fillId="0" borderId="2" xfId="0" quotePrefix="1" applyFont="1" applyBorder="1" applyAlignment="1">
      <alignment horizontal="center" vertical="center" wrapText="1"/>
    </xf>
    <xf numFmtId="0" fontId="23" fillId="0" borderId="34" xfId="0" applyFont="1" applyBorder="1" applyAlignment="1">
      <alignment horizontal="center" vertical="center" wrapText="1"/>
    </xf>
    <xf numFmtId="0" fontId="6" fillId="0" borderId="3" xfId="0" quotePrefix="1" applyFont="1" applyBorder="1" applyAlignment="1">
      <alignment horizontal="center" vertical="center"/>
    </xf>
    <xf numFmtId="0" fontId="3" fillId="0" borderId="3" xfId="0" applyFont="1" applyBorder="1" applyAlignment="1">
      <alignment horizontal="center" vertical="center"/>
    </xf>
    <xf numFmtId="10" fontId="3" fillId="0" borderId="34" xfId="0" quotePrefix="1" applyNumberFormat="1" applyFont="1" applyBorder="1" applyAlignment="1">
      <alignment horizontal="center" vertical="center"/>
    </xf>
    <xf numFmtId="0" fontId="66" fillId="0" borderId="3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9" fillId="0" borderId="34" xfId="0" applyFont="1" applyBorder="1" applyAlignment="1">
      <alignment horizontal="center" vertical="center" wrapText="1"/>
    </xf>
    <xf numFmtId="0" fontId="9" fillId="0" borderId="16" xfId="0" quotePrefix="1" applyFont="1" applyBorder="1" applyAlignment="1">
      <alignment horizontal="center" vertical="center"/>
    </xf>
    <xf numFmtId="0" fontId="9" fillId="0" borderId="2" xfId="0" applyFont="1" applyBorder="1" applyAlignment="1">
      <alignment horizontal="center" vertical="center"/>
    </xf>
    <xf numFmtId="0" fontId="23" fillId="0" borderId="16" xfId="0" quotePrefix="1" applyFont="1" applyBorder="1" applyAlignment="1">
      <alignment horizontal="center" vertical="center"/>
    </xf>
    <xf numFmtId="0" fontId="23" fillId="0" borderId="2" xfId="0" quotePrefix="1" applyFont="1" applyBorder="1" applyAlignment="1">
      <alignment horizontal="center" vertical="center"/>
    </xf>
    <xf numFmtId="0" fontId="23" fillId="0" borderId="16" xfId="0" applyFont="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wrapText="1"/>
    </xf>
    <xf numFmtId="0" fontId="23" fillId="0" borderId="34" xfId="0" applyFont="1" applyBorder="1" applyAlignment="1">
      <alignment horizontal="center" vertical="center"/>
    </xf>
    <xf numFmtId="0" fontId="23" fillId="0" borderId="3" xfId="0" applyFont="1" applyBorder="1" applyAlignment="1">
      <alignment horizontal="center" vertical="center" wrapText="1"/>
    </xf>
    <xf numFmtId="0" fontId="23" fillId="0" borderId="3" xfId="0" applyFont="1" applyBorder="1" applyAlignment="1">
      <alignment horizontal="center" vertical="center"/>
    </xf>
    <xf numFmtId="0" fontId="13" fillId="0" borderId="3" xfId="0" applyFont="1" applyBorder="1" applyAlignment="1">
      <alignment horizontal="center" vertical="center"/>
    </xf>
    <xf numFmtId="0" fontId="23" fillId="0" borderId="3" xfId="0" quotePrefix="1" applyFont="1" applyBorder="1" applyAlignment="1">
      <alignment horizontal="center" vertical="center"/>
    </xf>
    <xf numFmtId="0" fontId="20" fillId="24" borderId="50" xfId="1" applyFont="1" applyFill="1" applyBorder="1" applyAlignment="1">
      <alignment horizontal="center" vertical="center" wrapText="1"/>
      <protection locked="0"/>
    </xf>
    <xf numFmtId="0" fontId="94" fillId="24" borderId="51" xfId="1" applyFont="1" applyFill="1" applyBorder="1" applyAlignment="1">
      <alignment horizontal="center" vertical="center" wrapText="1"/>
      <protection locked="0"/>
    </xf>
    <xf numFmtId="0" fontId="94" fillId="24" borderId="67" xfId="1" applyFont="1" applyFill="1" applyBorder="1" applyAlignment="1">
      <alignment horizontal="center" vertical="center" wrapText="1"/>
      <protection locked="0"/>
    </xf>
    <xf numFmtId="0" fontId="94" fillId="24" borderId="52" xfId="1" applyFont="1" applyFill="1" applyBorder="1" applyAlignment="1">
      <alignment horizontal="center" vertical="center" wrapText="1"/>
      <protection locked="0"/>
    </xf>
    <xf numFmtId="0" fontId="20" fillId="24" borderId="63" xfId="1" applyFont="1" applyFill="1" applyBorder="1" applyAlignment="1">
      <alignment horizontal="center" vertical="center" wrapText="1"/>
      <protection locked="0"/>
    </xf>
    <xf numFmtId="0" fontId="14" fillId="0" borderId="0" xfId="0" applyFont="1" applyAlignment="1">
      <alignment horizontal="left" vertical="top" wrapText="1"/>
    </xf>
    <xf numFmtId="0" fontId="18" fillId="36" borderId="59" xfId="0" applyFont="1" applyFill="1" applyBorder="1" applyAlignment="1">
      <alignment horizontal="left" vertical="center" wrapText="1"/>
    </xf>
    <xf numFmtId="0" fontId="18" fillId="36" borderId="0" xfId="0" applyFont="1" applyFill="1" applyAlignment="1">
      <alignment horizontal="left" vertical="center" wrapText="1"/>
    </xf>
    <xf numFmtId="0" fontId="18" fillId="2" borderId="64"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14" borderId="56" xfId="0" applyFont="1" applyFill="1" applyBorder="1" applyAlignment="1">
      <alignment horizontal="left" vertical="center" wrapText="1"/>
    </xf>
    <xf numFmtId="0" fontId="18" fillId="14" borderId="57" xfId="0" applyFont="1" applyFill="1" applyBorder="1" applyAlignment="1">
      <alignment horizontal="left" vertical="center" wrapText="1"/>
    </xf>
    <xf numFmtId="0" fontId="6" fillId="30" borderId="23" xfId="0" applyFont="1" applyFill="1" applyBorder="1" applyAlignment="1">
      <alignment horizontal="center" vertical="center"/>
    </xf>
    <xf numFmtId="0" fontId="6" fillId="30" borderId="3" xfId="0" applyFont="1" applyFill="1" applyBorder="1" applyAlignment="1">
      <alignment horizontal="center" vertical="center"/>
    </xf>
    <xf numFmtId="0" fontId="18" fillId="18" borderId="3" xfId="0" applyFont="1" applyFill="1" applyBorder="1" applyAlignment="1">
      <alignment horizontal="left" vertical="center" wrapText="1"/>
    </xf>
    <xf numFmtId="0" fontId="18" fillId="18" borderId="18" xfId="0" applyFont="1" applyFill="1" applyBorder="1" applyAlignment="1">
      <alignment horizontal="left" vertical="center" wrapText="1"/>
    </xf>
    <xf numFmtId="0" fontId="4" fillId="0" borderId="108" xfId="0" applyFont="1" applyBorder="1" applyAlignment="1">
      <alignment horizontal="left" vertical="top" wrapText="1"/>
    </xf>
    <xf numFmtId="0" fontId="4" fillId="0" borderId="109" xfId="0" applyFont="1" applyBorder="1" applyAlignment="1">
      <alignment horizontal="left" vertical="top" wrapText="1"/>
    </xf>
    <xf numFmtId="0" fontId="23" fillId="0" borderId="0" xfId="0" applyFont="1" applyAlignment="1">
      <alignment horizontal="right" vertical="center" wrapText="1"/>
    </xf>
    <xf numFmtId="0" fontId="0" fillId="0" borderId="8" xfId="0" applyBorder="1" applyAlignment="1">
      <alignment horizontal="center" vertical="top"/>
    </xf>
    <xf numFmtId="0" fontId="0" fillId="0" borderId="11" xfId="0" applyBorder="1" applyAlignment="1">
      <alignment horizontal="center" vertical="top"/>
    </xf>
    <xf numFmtId="0" fontId="18" fillId="18" borderId="12" xfId="0" applyFont="1" applyFill="1" applyBorder="1" applyAlignment="1">
      <alignment horizontal="left" vertical="center" wrapText="1"/>
    </xf>
    <xf numFmtId="0" fontId="82" fillId="0" borderId="49" xfId="0" applyFont="1" applyBorder="1" applyAlignment="1">
      <alignment horizontal="left" vertical="top" wrapText="1"/>
    </xf>
    <xf numFmtId="0" fontId="82" fillId="0" borderId="21" xfId="0" applyFont="1" applyBorder="1" applyAlignment="1">
      <alignment horizontal="left" vertical="top" wrapText="1"/>
    </xf>
    <xf numFmtId="0" fontId="82" fillId="0" borderId="24" xfId="0" applyFont="1" applyBorder="1" applyAlignment="1">
      <alignment horizontal="left" vertical="top" wrapText="1"/>
    </xf>
    <xf numFmtId="0" fontId="82" fillId="0" borderId="33" xfId="0" applyFont="1" applyBorder="1" applyAlignment="1">
      <alignment horizontal="left" vertical="top" wrapText="1"/>
    </xf>
    <xf numFmtId="0" fontId="65" fillId="18" borderId="11" xfId="0" applyFont="1" applyFill="1" applyBorder="1" applyAlignment="1">
      <alignment horizontal="left" vertical="center"/>
    </xf>
    <xf numFmtId="0" fontId="65" fillId="18" borderId="3" xfId="0" applyFont="1" applyFill="1" applyBorder="1" applyAlignment="1">
      <alignment horizontal="left" vertical="center"/>
    </xf>
    <xf numFmtId="0" fontId="65" fillId="18" borderId="12" xfId="0" applyFont="1" applyFill="1" applyBorder="1" applyAlignment="1">
      <alignment horizontal="left" vertical="center"/>
    </xf>
    <xf numFmtId="0" fontId="0" fillId="0" borderId="13" xfId="0" applyBorder="1" applyAlignment="1">
      <alignment horizontal="center" vertical="top"/>
    </xf>
    <xf numFmtId="0" fontId="18" fillId="18" borderId="19" xfId="0" applyFont="1" applyFill="1" applyBorder="1" applyAlignment="1">
      <alignment horizontal="left" vertical="center" wrapText="1"/>
    </xf>
    <xf numFmtId="0" fontId="18" fillId="18" borderId="40" xfId="0" applyFont="1" applyFill="1" applyBorder="1" applyAlignment="1">
      <alignment horizontal="left" vertical="center" wrapText="1"/>
    </xf>
    <xf numFmtId="0" fontId="18" fillId="18" borderId="46" xfId="0" applyFont="1" applyFill="1" applyBorder="1" applyAlignment="1">
      <alignment horizontal="left" vertical="center" wrapText="1"/>
    </xf>
    <xf numFmtId="0" fontId="18" fillId="3" borderId="83" xfId="0" applyFont="1" applyFill="1" applyBorder="1" applyAlignment="1">
      <alignment horizontal="center" vertical="center" wrapText="1"/>
    </xf>
    <xf numFmtId="0" fontId="18" fillId="3" borderId="85"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6" xfId="0" applyFont="1" applyFill="1" applyBorder="1" applyAlignment="1">
      <alignment horizontal="center" vertical="center" wrapText="1"/>
    </xf>
    <xf numFmtId="0" fontId="23" fillId="0" borderId="89" xfId="0" applyFont="1" applyBorder="1" applyAlignment="1">
      <alignment horizontal="center" textRotation="90" wrapText="1"/>
    </xf>
    <xf numFmtId="0" fontId="23" fillId="0" borderId="91" xfId="0" applyFont="1" applyBorder="1" applyAlignment="1">
      <alignment horizontal="center" textRotation="90" wrapText="1"/>
    </xf>
    <xf numFmtId="0" fontId="23" fillId="0" borderId="60" xfId="0" applyFont="1" applyBorder="1" applyAlignment="1">
      <alignment horizontal="center" textRotation="90" wrapText="1"/>
    </xf>
    <xf numFmtId="0" fontId="23" fillId="0" borderId="73" xfId="0" applyFont="1" applyBorder="1" applyAlignment="1">
      <alignment horizontal="center" textRotation="90" wrapText="1"/>
    </xf>
    <xf numFmtId="0" fontId="23" fillId="0" borderId="6" xfId="0" applyFont="1" applyBorder="1" applyAlignment="1">
      <alignment horizontal="center" textRotation="90" wrapText="1"/>
    </xf>
    <xf numFmtId="0" fontId="23" fillId="0" borderId="74" xfId="0" applyFont="1" applyBorder="1" applyAlignment="1">
      <alignment horizontal="center" textRotation="90" wrapText="1"/>
    </xf>
    <xf numFmtId="0" fontId="18" fillId="0" borderId="7" xfId="0" applyFont="1" applyBorder="1" applyAlignment="1">
      <alignment horizontal="center" textRotation="90" wrapText="1"/>
    </xf>
    <xf numFmtId="0" fontId="18" fillId="0" borderId="72" xfId="0" applyFont="1" applyBorder="1" applyAlignment="1">
      <alignment horizontal="center" textRotation="90" wrapText="1"/>
    </xf>
    <xf numFmtId="0" fontId="18" fillId="0" borderId="90" xfId="0" applyFont="1" applyBorder="1" applyAlignment="1">
      <alignment horizontal="center" textRotation="90" wrapText="1"/>
    </xf>
    <xf numFmtId="0" fontId="18" fillId="0" borderId="92" xfId="0" applyFont="1" applyBorder="1" applyAlignment="1">
      <alignment horizontal="center" textRotation="90" wrapText="1"/>
    </xf>
    <xf numFmtId="0" fontId="18" fillId="0" borderId="6" xfId="0" applyFont="1" applyBorder="1" applyAlignment="1">
      <alignment horizontal="center" textRotation="90" wrapText="1"/>
    </xf>
    <xf numFmtId="0" fontId="0" fillId="0" borderId="74" xfId="0" applyBorder="1"/>
    <xf numFmtId="0" fontId="9" fillId="0" borderId="27" xfId="0" applyFont="1" applyBorder="1" applyAlignment="1">
      <alignment horizontal="left" vertical="top" wrapText="1"/>
    </xf>
    <xf numFmtId="0" fontId="23" fillId="0" borderId="67" xfId="0" applyFont="1" applyBorder="1" applyAlignment="1">
      <alignment horizontal="left" vertical="top" wrapText="1"/>
    </xf>
    <xf numFmtId="0" fontId="23" fillId="0" borderId="29" xfId="0" applyFont="1" applyBorder="1" applyAlignment="1">
      <alignment horizontal="left" vertical="top" wrapText="1"/>
    </xf>
    <xf numFmtId="0" fontId="65" fillId="0" borderId="19" xfId="0" applyFont="1" applyBorder="1" applyAlignment="1">
      <alignment horizontal="center" vertical="top"/>
    </xf>
    <xf numFmtId="0" fontId="65" fillId="0" borderId="32" xfId="0" applyFont="1" applyBorder="1" applyAlignment="1">
      <alignment horizontal="center" vertical="top"/>
    </xf>
    <xf numFmtId="0" fontId="65" fillId="0" borderId="11" xfId="0" applyFont="1" applyBorder="1" applyAlignment="1">
      <alignment horizontal="center" vertical="top"/>
    </xf>
    <xf numFmtId="0" fontId="65" fillId="0" borderId="13" xfId="0" applyFont="1" applyBorder="1" applyAlignment="1">
      <alignment horizontal="center" vertical="top"/>
    </xf>
    <xf numFmtId="0" fontId="18" fillId="0" borderId="50" xfId="2" applyFont="1" applyBorder="1" applyAlignment="1">
      <alignment horizontal="left" vertical="center" wrapText="1"/>
    </xf>
    <xf numFmtId="0" fontId="18" fillId="0" borderId="51" xfId="2" applyFont="1" applyBorder="1" applyAlignment="1">
      <alignment horizontal="left" vertical="center" wrapText="1"/>
    </xf>
    <xf numFmtId="0" fontId="18" fillId="0" borderId="52" xfId="2" applyFont="1" applyBorder="1" applyAlignment="1">
      <alignment horizontal="left" vertical="center" wrapText="1"/>
    </xf>
    <xf numFmtId="0" fontId="23" fillId="0" borderId="9" xfId="2" applyFont="1" applyBorder="1" applyAlignment="1">
      <alignment horizontal="left" vertical="center" wrapText="1"/>
    </xf>
    <xf numFmtId="0" fontId="8" fillId="0" borderId="0" xfId="0" applyFont="1" applyAlignment="1">
      <alignment horizontal="justify" vertical="justify" wrapText="1"/>
    </xf>
    <xf numFmtId="0" fontId="18" fillId="0" borderId="0" xfId="0" applyFont="1" applyAlignment="1">
      <alignment horizontal="justify" vertical="justify"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3" fillId="0" borderId="13" xfId="2" applyFont="1" applyBorder="1" applyAlignment="1">
      <alignment horizontal="left" vertical="center" wrapText="1"/>
    </xf>
    <xf numFmtId="0" fontId="23" fillId="0" borderId="41" xfId="2" applyFont="1" applyBorder="1" applyAlignment="1">
      <alignment horizontal="left" vertical="center" wrapText="1"/>
    </xf>
    <xf numFmtId="0" fontId="74" fillId="0" borderId="50" xfId="2" applyFont="1" applyBorder="1" applyAlignment="1">
      <alignment horizontal="left" vertical="center"/>
    </xf>
    <xf numFmtId="0" fontId="74" fillId="0" borderId="51" xfId="2" applyFont="1" applyBorder="1" applyAlignment="1">
      <alignment horizontal="left" vertical="center"/>
    </xf>
    <xf numFmtId="0" fontId="74" fillId="0" borderId="52" xfId="2" applyFont="1" applyBorder="1" applyAlignment="1">
      <alignment horizontal="left" vertical="center"/>
    </xf>
    <xf numFmtId="0" fontId="18" fillId="7" borderId="57" xfId="0" quotePrefix="1" applyFont="1" applyFill="1" applyBorder="1" applyAlignment="1">
      <alignment horizontal="left" vertical="center" wrapText="1"/>
    </xf>
    <xf numFmtId="0" fontId="4" fillId="0" borderId="0" xfId="0" applyFont="1" applyAlignment="1">
      <alignment horizontal="justify" vertical="center" wrapText="1"/>
    </xf>
    <xf numFmtId="0" fontId="18" fillId="7" borderId="27" xfId="0" quotePrefix="1" applyFont="1" applyFill="1" applyBorder="1" applyAlignment="1">
      <alignment horizontal="left" vertical="center" wrapText="1"/>
    </xf>
    <xf numFmtId="0" fontId="18" fillId="7" borderId="28" xfId="0" quotePrefix="1" applyFont="1" applyFill="1" applyBorder="1" applyAlignment="1">
      <alignment horizontal="left" vertical="center" wrapText="1"/>
    </xf>
    <xf numFmtId="0" fontId="18" fillId="7" borderId="65" xfId="0" quotePrefix="1" applyFont="1" applyFill="1" applyBorder="1" applyAlignment="1">
      <alignment horizontal="left" vertical="center" wrapText="1"/>
    </xf>
    <xf numFmtId="0" fontId="18" fillId="24" borderId="28" xfId="0" quotePrefix="1" applyFont="1" applyFill="1" applyBorder="1" applyAlignment="1">
      <alignment horizontal="left" vertical="center" wrapText="1"/>
    </xf>
    <xf numFmtId="0" fontId="18" fillId="24" borderId="29"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50" xfId="0" applyFont="1" applyBorder="1" applyAlignment="1">
      <alignment horizontal="left" vertical="center" wrapText="1"/>
    </xf>
    <xf numFmtId="0" fontId="18" fillId="0" borderId="52" xfId="0" applyFont="1" applyBorder="1" applyAlignment="1">
      <alignment horizontal="left" vertical="center" wrapText="1"/>
    </xf>
    <xf numFmtId="0" fontId="21" fillId="16" borderId="39" xfId="0" applyFont="1" applyFill="1" applyBorder="1" applyAlignment="1" applyProtection="1">
      <alignment horizontal="center" vertical="center"/>
      <protection locked="0"/>
    </xf>
    <xf numFmtId="0" fontId="21" fillId="16" borderId="53" xfId="0" applyFont="1" applyFill="1" applyBorder="1" applyAlignment="1" applyProtection="1">
      <alignment horizontal="center" vertical="center"/>
      <protection locked="0"/>
    </xf>
    <xf numFmtId="0" fontId="18" fillId="0" borderId="27" xfId="2" applyFont="1" applyBorder="1" applyAlignment="1">
      <alignment horizontal="left" vertical="center" wrapText="1"/>
    </xf>
    <xf numFmtId="0" fontId="18" fillId="0" borderId="28" xfId="2" applyFont="1" applyBorder="1" applyAlignment="1">
      <alignment horizontal="left" vertical="center" wrapText="1"/>
    </xf>
    <xf numFmtId="0" fontId="18" fillId="0" borderId="29" xfId="2" applyFont="1" applyBorder="1" applyAlignment="1">
      <alignment horizontal="left" vertical="center" wrapText="1"/>
    </xf>
    <xf numFmtId="0" fontId="21" fillId="16" borderId="76" xfId="0" applyFont="1" applyFill="1" applyBorder="1" applyAlignment="1" applyProtection="1">
      <alignment horizontal="center" vertical="center"/>
      <protection locked="0"/>
    </xf>
    <xf numFmtId="0" fontId="21" fillId="16" borderId="31" xfId="0" applyFont="1" applyFill="1" applyBorder="1" applyAlignment="1" applyProtection="1">
      <alignment horizontal="center" vertical="center"/>
      <protection locked="0"/>
    </xf>
    <xf numFmtId="0" fontId="10" fillId="0" borderId="50" xfId="0" applyFont="1" applyBorder="1" applyAlignment="1">
      <alignment horizontal="left" vertical="center" wrapText="1"/>
    </xf>
    <xf numFmtId="0" fontId="10" fillId="0" borderId="52" xfId="0" applyFont="1" applyBorder="1" applyAlignment="1">
      <alignment horizontal="left" vertical="center" wrapText="1"/>
    </xf>
    <xf numFmtId="0" fontId="10" fillId="0" borderId="35" xfId="0" applyFont="1" applyBorder="1" applyAlignment="1">
      <alignment horizontal="left" vertical="center" wrapText="1"/>
    </xf>
    <xf numFmtId="0" fontId="10" fillId="0" borderId="69" xfId="0" applyFont="1" applyBorder="1" applyAlignment="1">
      <alignment horizontal="left" vertical="center" wrapText="1"/>
    </xf>
    <xf numFmtId="0" fontId="23" fillId="16" borderId="27" xfId="0" applyFont="1" applyFill="1" applyBorder="1" applyAlignment="1" applyProtection="1">
      <alignment horizontal="center" vertical="center"/>
      <protection locked="0"/>
    </xf>
    <xf numFmtId="0" fontId="23" fillId="16" borderId="29" xfId="0" applyFont="1" applyFill="1" applyBorder="1" applyAlignment="1" applyProtection="1">
      <alignment horizontal="center" vertical="center"/>
      <protection locked="0"/>
    </xf>
    <xf numFmtId="0" fontId="21" fillId="29" borderId="39" xfId="0" applyFont="1" applyFill="1" applyBorder="1" applyAlignment="1" applyProtection="1">
      <alignment horizontal="center" vertical="center"/>
      <protection locked="0"/>
    </xf>
    <xf numFmtId="0" fontId="21" fillId="29" borderId="53" xfId="0" applyFont="1" applyFill="1" applyBorder="1" applyAlignment="1" applyProtection="1">
      <alignment horizontal="center" vertical="center"/>
      <protection locked="0"/>
    </xf>
    <xf numFmtId="0" fontId="21" fillId="16" borderId="78" xfId="0" applyFont="1" applyFill="1" applyBorder="1" applyAlignment="1" applyProtection="1">
      <alignment horizontal="center" vertical="center"/>
      <protection locked="0"/>
    </xf>
    <xf numFmtId="0" fontId="21" fillId="16" borderId="80" xfId="0" applyFont="1" applyFill="1" applyBorder="1" applyAlignment="1" applyProtection="1">
      <alignment horizontal="center" vertical="center"/>
      <protection locked="0"/>
    </xf>
    <xf numFmtId="0" fontId="39" fillId="0" borderId="0" xfId="0" applyFont="1" applyAlignment="1">
      <alignment horizontal="left" vertical="justify" wrapText="1"/>
    </xf>
    <xf numFmtId="0" fontId="74" fillId="0" borderId="27" xfId="2" applyFont="1" applyBorder="1" applyAlignment="1">
      <alignment horizontal="left" vertical="center"/>
    </xf>
    <xf numFmtId="0" fontId="74" fillId="0" borderId="28" xfId="2" applyFont="1" applyBorder="1" applyAlignment="1">
      <alignment horizontal="left" vertical="center"/>
    </xf>
    <xf numFmtId="0" fontId="74" fillId="0" borderId="29" xfId="2" applyFont="1" applyBorder="1" applyAlignment="1">
      <alignment horizontal="left" vertical="center"/>
    </xf>
    <xf numFmtId="0" fontId="21" fillId="16" borderId="7" xfId="0" applyFont="1" applyFill="1" applyBorder="1" applyAlignment="1" applyProtection="1">
      <alignment horizontal="center" vertical="center"/>
      <protection locked="0"/>
    </xf>
    <xf numFmtId="0" fontId="21" fillId="16" borderId="60" xfId="0" applyFont="1" applyFill="1" applyBorder="1" applyAlignment="1" applyProtection="1">
      <alignment horizontal="center" vertical="center"/>
      <protection locked="0"/>
    </xf>
    <xf numFmtId="0" fontId="23" fillId="0" borderId="59" xfId="0" applyFont="1" applyBorder="1" applyAlignment="1">
      <alignment horizontal="left" vertical="top" wrapText="1"/>
    </xf>
    <xf numFmtId="0" fontId="43" fillId="0" borderId="34" xfId="0" applyFont="1" applyBorder="1" applyAlignment="1">
      <alignment horizontal="left" vertical="center" wrapText="1"/>
    </xf>
    <xf numFmtId="0" fontId="43" fillId="0" borderId="34" xfId="0" applyFont="1" applyBorder="1" applyAlignment="1">
      <alignment horizontal="left" vertical="center"/>
    </xf>
    <xf numFmtId="0" fontId="43" fillId="0" borderId="3" xfId="0" applyFont="1" applyBorder="1" applyAlignment="1">
      <alignment horizontal="left" vertical="center" wrapText="1"/>
    </xf>
    <xf numFmtId="0" fontId="43" fillId="0" borderId="3" xfId="0" applyFont="1" applyBorder="1" applyAlignment="1">
      <alignment horizontal="left" vertical="center"/>
    </xf>
    <xf numFmtId="0" fontId="43" fillId="0" borderId="20" xfId="0" applyFont="1" applyBorder="1" applyAlignment="1">
      <alignment horizontal="left" vertical="center" wrapText="1"/>
    </xf>
    <xf numFmtId="0" fontId="20" fillId="24" borderId="28" xfId="0" applyFont="1" applyFill="1" applyBorder="1" applyAlignment="1">
      <alignment horizontal="center" vertical="center"/>
    </xf>
    <xf numFmtId="0" fontId="20" fillId="24" borderId="29" xfId="0" applyFont="1" applyFill="1" applyBorder="1" applyAlignment="1">
      <alignment horizontal="center" vertical="center"/>
    </xf>
    <xf numFmtId="0" fontId="43" fillId="2" borderId="3" xfId="0" applyFont="1" applyFill="1" applyBorder="1" applyAlignment="1">
      <alignment horizontal="left" vertical="center" wrapText="1"/>
    </xf>
    <xf numFmtId="0" fontId="43" fillId="2" borderId="3" xfId="0" applyFont="1" applyFill="1" applyBorder="1" applyAlignment="1">
      <alignment horizontal="left" vertical="center"/>
    </xf>
    <xf numFmtId="0" fontId="43" fillId="0" borderId="20" xfId="0" applyFont="1" applyBorder="1" applyAlignment="1">
      <alignment horizontal="left" vertical="center"/>
    </xf>
    <xf numFmtId="0" fontId="43" fillId="0" borderId="15" xfId="0" applyFont="1" applyBorder="1" applyAlignment="1">
      <alignment horizontal="left" vertical="center" wrapText="1"/>
    </xf>
    <xf numFmtId="0" fontId="43" fillId="0" borderId="30" xfId="0" applyFont="1" applyBorder="1" applyAlignment="1">
      <alignment horizontal="left" vertical="center"/>
    </xf>
    <xf numFmtId="0" fontId="43" fillId="0" borderId="17" xfId="0" applyFont="1" applyBorder="1" applyAlignment="1">
      <alignment horizontal="left" vertical="center"/>
    </xf>
    <xf numFmtId="0" fontId="43" fillId="0" borderId="40" xfId="0" applyFont="1" applyBorder="1" applyAlignment="1">
      <alignment horizontal="left" vertical="center" wrapText="1"/>
    </xf>
    <xf numFmtId="0" fontId="43" fillId="0" borderId="40" xfId="0" applyFont="1" applyBorder="1" applyAlignment="1">
      <alignment horizontal="left" vertical="center"/>
    </xf>
    <xf numFmtId="0" fontId="51" fillId="2" borderId="20" xfId="0" applyFont="1" applyFill="1" applyBorder="1" applyAlignment="1">
      <alignment horizontal="left" vertical="center" wrapText="1"/>
    </xf>
    <xf numFmtId="0" fontId="40" fillId="0" borderId="67" xfId="0" applyFont="1" applyBorder="1" applyAlignment="1">
      <alignment horizontal="left" vertical="center" wrapText="1"/>
    </xf>
    <xf numFmtId="0" fontId="40" fillId="0" borderId="29" xfId="0" applyFont="1" applyBorder="1" applyAlignment="1">
      <alignment horizontal="left" vertical="center" wrapText="1"/>
    </xf>
    <xf numFmtId="0" fontId="1" fillId="0" borderId="0" xfId="0" applyFont="1" applyAlignment="1">
      <alignment horizontal="left" vertical="center" wrapText="1" indent="1"/>
    </xf>
    <xf numFmtId="0" fontId="1" fillId="0" borderId="42" xfId="0" applyFont="1" applyBorder="1" applyAlignment="1">
      <alignment horizontal="left" vertical="center" wrapText="1" indent="1"/>
    </xf>
    <xf numFmtId="0" fontId="40" fillId="0" borderId="51" xfId="0" applyFont="1" applyBorder="1" applyAlignment="1">
      <alignment horizontal="left" vertical="center" wrapText="1"/>
    </xf>
    <xf numFmtId="0" fontId="40" fillId="0" borderId="52" xfId="0" applyFont="1" applyBorder="1" applyAlignment="1">
      <alignment horizontal="left" vertical="center" wrapText="1"/>
    </xf>
    <xf numFmtId="0" fontId="40" fillId="0" borderId="70" xfId="0" applyFont="1" applyBorder="1" applyAlignment="1">
      <alignment horizontal="left" vertical="center" wrapText="1"/>
    </xf>
    <xf numFmtId="0" fontId="3" fillId="4" borderId="67" xfId="0" applyFont="1" applyFill="1" applyBorder="1" applyAlignment="1">
      <alignment horizontal="left" vertical="top" wrapText="1"/>
    </xf>
    <xf numFmtId="0" fontId="3" fillId="4" borderId="70" xfId="0" applyFont="1" applyFill="1" applyBorder="1" applyAlignment="1">
      <alignment horizontal="left" vertical="top" wrapText="1"/>
    </xf>
    <xf numFmtId="0" fontId="13" fillId="0" borderId="67" xfId="0" quotePrefix="1" applyFont="1" applyBorder="1" applyAlignment="1">
      <alignment horizontal="left" vertical="center" wrapText="1"/>
    </xf>
    <xf numFmtId="0" fontId="13" fillId="0" borderId="29" xfId="0" quotePrefix="1" applyFont="1" applyBorder="1" applyAlignment="1">
      <alignment horizontal="left" vertical="center" wrapText="1"/>
    </xf>
    <xf numFmtId="0" fontId="9" fillId="0" borderId="79" xfId="0" applyFont="1" applyBorder="1" applyAlignment="1">
      <alignment horizontal="left" vertical="top" wrapText="1"/>
    </xf>
    <xf numFmtId="0" fontId="26" fillId="0" borderId="0" xfId="0" applyFont="1" applyAlignment="1">
      <alignment horizontal="left" wrapText="1"/>
    </xf>
    <xf numFmtId="0" fontId="1" fillId="16" borderId="3" xfId="0" applyFont="1" applyFill="1" applyBorder="1" applyAlignment="1">
      <alignment horizontal="left" vertical="center"/>
    </xf>
    <xf numFmtId="0" fontId="1" fillId="16" borderId="12" xfId="0" applyFont="1" applyFill="1" applyBorder="1" applyAlignment="1">
      <alignment horizontal="left" vertical="center"/>
    </xf>
    <xf numFmtId="0" fontId="3" fillId="4" borderId="11" xfId="0" applyFont="1" applyFill="1" applyBorder="1" applyAlignment="1">
      <alignment horizontal="left" vertical="top" wrapText="1"/>
    </xf>
    <xf numFmtId="0" fontId="3" fillId="4" borderId="3" xfId="0" applyFont="1" applyFill="1" applyBorder="1" applyAlignment="1">
      <alignment horizontal="left" vertical="top" wrapText="1"/>
    </xf>
    <xf numFmtId="0" fontId="1" fillId="7" borderId="39" xfId="0" applyFont="1" applyFill="1" applyBorder="1" applyAlignment="1">
      <alignment horizontal="center" vertical="center" wrapText="1"/>
    </xf>
    <xf numFmtId="0" fontId="0" fillId="7" borderId="37" xfId="0" applyFill="1" applyBorder="1" applyAlignment="1">
      <alignment horizontal="center" vertical="center" wrapText="1"/>
    </xf>
    <xf numFmtId="0" fontId="0" fillId="7" borderId="53" xfId="0" applyFill="1" applyBorder="1" applyAlignment="1">
      <alignment horizontal="center" vertical="center" wrapText="1"/>
    </xf>
    <xf numFmtId="0" fontId="76" fillId="0" borderId="37" xfId="0" quotePrefix="1" applyFont="1" applyBorder="1" applyAlignment="1">
      <alignment horizontal="left" vertical="top" wrapText="1"/>
    </xf>
    <xf numFmtId="0" fontId="76" fillId="0" borderId="2" xfId="0" quotePrefix="1" applyFont="1" applyBorder="1" applyAlignment="1">
      <alignment horizontal="left" vertical="top" wrapText="1"/>
    </xf>
    <xf numFmtId="0" fontId="7" fillId="4" borderId="3" xfId="0" applyFont="1" applyFill="1" applyBorder="1" applyAlignment="1">
      <alignment horizontal="left" vertical="top" wrapText="1"/>
    </xf>
    <xf numFmtId="0" fontId="102" fillId="4" borderId="3" xfId="0" applyFont="1" applyFill="1" applyBorder="1" applyAlignment="1">
      <alignment horizontal="left" vertical="top" wrapText="1"/>
    </xf>
    <xf numFmtId="0" fontId="7" fillId="7" borderId="16" xfId="0" quotePrefix="1" applyFont="1" applyFill="1" applyBorder="1" applyAlignment="1">
      <alignment horizontal="left" vertical="top" wrapText="1"/>
    </xf>
    <xf numFmtId="0" fontId="7" fillId="7" borderId="37" xfId="0" quotePrefix="1" applyFont="1" applyFill="1" applyBorder="1" applyAlignment="1">
      <alignment horizontal="left" vertical="top" wrapText="1"/>
    </xf>
    <xf numFmtId="0" fontId="7" fillId="7" borderId="2" xfId="0" quotePrefix="1" applyFont="1" applyFill="1" applyBorder="1" applyAlignment="1">
      <alignment horizontal="left" vertical="top" wrapText="1"/>
    </xf>
    <xf numFmtId="49" fontId="29" fillId="7" borderId="3" xfId="0" quotePrefix="1" applyNumberFormat="1" applyFont="1" applyFill="1" applyBorder="1" applyAlignment="1">
      <alignment horizontal="left" vertical="top" wrapText="1"/>
    </xf>
    <xf numFmtId="49" fontId="29" fillId="7" borderId="3" xfId="0" applyNumberFormat="1" applyFont="1" applyFill="1" applyBorder="1" applyAlignment="1">
      <alignment horizontal="left" vertical="top"/>
    </xf>
    <xf numFmtId="0" fontId="20" fillId="24" borderId="7" xfId="0" applyFont="1" applyFill="1" applyBorder="1" applyAlignment="1">
      <alignment horizontal="left" vertical="center" wrapText="1"/>
    </xf>
    <xf numFmtId="0" fontId="20" fillId="24" borderId="57" xfId="0" applyFont="1" applyFill="1" applyBorder="1" applyAlignment="1">
      <alignment horizontal="left" vertical="center" wrapText="1"/>
    </xf>
    <xf numFmtId="0" fontId="20" fillId="24" borderId="60" xfId="0" applyFont="1" applyFill="1" applyBorder="1" applyAlignment="1">
      <alignment horizontal="left" vertical="center" wrapText="1"/>
    </xf>
    <xf numFmtId="0" fontId="20" fillId="24" borderId="72" xfId="0" applyFont="1" applyFill="1" applyBorder="1" applyAlignment="1">
      <alignment horizontal="left" vertical="center" wrapText="1"/>
    </xf>
    <xf numFmtId="0" fontId="20" fillId="24" borderId="65" xfId="0" applyFont="1" applyFill="1" applyBorder="1" applyAlignment="1">
      <alignment horizontal="left" vertical="center" wrapText="1"/>
    </xf>
    <xf numFmtId="0" fontId="20" fillId="24" borderId="73" xfId="0" applyFont="1" applyFill="1" applyBorder="1" applyAlignment="1">
      <alignment horizontal="left" vertical="center" wrapText="1"/>
    </xf>
    <xf numFmtId="0" fontId="18" fillId="24" borderId="27" xfId="0" applyFont="1" applyFill="1" applyBorder="1" applyAlignment="1">
      <alignment horizontal="left" vertical="center" wrapText="1"/>
    </xf>
    <xf numFmtId="0" fontId="18" fillId="24" borderId="28" xfId="0" applyFont="1" applyFill="1" applyBorder="1" applyAlignment="1">
      <alignment horizontal="left" vertical="center" wrapText="1"/>
    </xf>
    <xf numFmtId="0" fontId="9" fillId="4" borderId="66" xfId="0" applyFont="1" applyFill="1" applyBorder="1" applyAlignment="1">
      <alignment horizontal="left" vertical="top" wrapText="1"/>
    </xf>
    <xf numFmtId="0" fontId="9" fillId="4" borderId="68"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3" fillId="0" borderId="49" xfId="0" applyFont="1" applyBorder="1" applyAlignment="1">
      <alignment horizontal="left" vertical="top"/>
    </xf>
    <xf numFmtId="0" fontId="79" fillId="24" borderId="28" xfId="0" applyFont="1" applyFill="1" applyBorder="1" applyAlignment="1">
      <alignment horizontal="center" vertical="center"/>
    </xf>
    <xf numFmtId="0" fontId="79" fillId="24" borderId="29" xfId="0" applyFont="1" applyFill="1" applyBorder="1" applyAlignment="1">
      <alignment horizontal="center" vertical="center"/>
    </xf>
    <xf numFmtId="0" fontId="20" fillId="24" borderId="27" xfId="0" applyFont="1" applyFill="1" applyBorder="1" applyAlignment="1">
      <alignment horizontal="left" vertical="center" wrapText="1"/>
    </xf>
    <xf numFmtId="0" fontId="20" fillId="24" borderId="28" xfId="0" applyFont="1" applyFill="1" applyBorder="1" applyAlignment="1">
      <alignment horizontal="left" vertical="center"/>
    </xf>
    <xf numFmtId="0" fontId="20" fillId="24" borderId="29" xfId="0" applyFont="1" applyFill="1" applyBorder="1" applyAlignment="1">
      <alignment horizontal="left" vertical="center"/>
    </xf>
    <xf numFmtId="0" fontId="35" fillId="24" borderId="7" xfId="0" applyFont="1" applyFill="1" applyBorder="1" applyAlignment="1">
      <alignment horizontal="left" vertical="center" wrapText="1"/>
    </xf>
    <xf numFmtId="0" fontId="35" fillId="24" borderId="57" xfId="0" applyFont="1" applyFill="1" applyBorder="1" applyAlignment="1">
      <alignment horizontal="left" vertical="center"/>
    </xf>
    <xf numFmtId="0" fontId="35" fillId="24" borderId="60" xfId="0" applyFont="1" applyFill="1" applyBorder="1" applyAlignment="1">
      <alignment horizontal="left" vertical="center"/>
    </xf>
    <xf numFmtId="0" fontId="35" fillId="24" borderId="36" xfId="0" applyFont="1" applyFill="1" applyBorder="1" applyAlignment="1">
      <alignment horizontal="left" vertical="center"/>
    </xf>
    <xf numFmtId="0" fontId="35" fillId="24" borderId="0" xfId="0" applyFont="1" applyFill="1" applyAlignment="1">
      <alignment horizontal="left" vertical="center"/>
    </xf>
    <xf numFmtId="0" fontId="35" fillId="24" borderId="44" xfId="0" applyFont="1" applyFill="1" applyBorder="1" applyAlignment="1">
      <alignment horizontal="left" vertical="center"/>
    </xf>
    <xf numFmtId="0" fontId="35" fillId="24" borderId="72" xfId="0" applyFont="1" applyFill="1" applyBorder="1" applyAlignment="1">
      <alignment horizontal="left" vertical="center"/>
    </xf>
    <xf numFmtId="0" fontId="35" fillId="24" borderId="65" xfId="0" applyFont="1" applyFill="1" applyBorder="1" applyAlignment="1">
      <alignment horizontal="left" vertical="center"/>
    </xf>
    <xf numFmtId="0" fontId="35" fillId="24" borderId="73" xfId="0" applyFont="1" applyFill="1" applyBorder="1" applyAlignment="1">
      <alignment horizontal="left" vertical="center"/>
    </xf>
    <xf numFmtId="0" fontId="29" fillId="24" borderId="36" xfId="0" applyFont="1" applyFill="1" applyBorder="1" applyAlignment="1">
      <alignment horizontal="left" vertical="center" wrapText="1"/>
    </xf>
    <xf numFmtId="0" fontId="29" fillId="24" borderId="0" xfId="0" applyFont="1" applyFill="1" applyAlignment="1">
      <alignment horizontal="left" vertical="center"/>
    </xf>
    <xf numFmtId="0" fontId="29" fillId="24" borderId="44" xfId="0" applyFont="1" applyFill="1" applyBorder="1" applyAlignment="1">
      <alignment horizontal="left" vertical="center"/>
    </xf>
    <xf numFmtId="0" fontId="29" fillId="24" borderId="36" xfId="0" applyFont="1" applyFill="1" applyBorder="1" applyAlignment="1">
      <alignment horizontal="left" vertical="center"/>
    </xf>
    <xf numFmtId="0" fontId="18" fillId="24" borderId="7" xfId="0" applyFont="1" applyFill="1" applyBorder="1" applyAlignment="1">
      <alignment horizontal="left" vertical="center" wrapText="1"/>
    </xf>
    <xf numFmtId="0" fontId="18" fillId="24" borderId="57" xfId="0" applyFont="1" applyFill="1" applyBorder="1" applyAlignment="1">
      <alignment horizontal="left" vertical="center" wrapText="1"/>
    </xf>
    <xf numFmtId="0" fontId="18" fillId="24" borderId="60"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horizontal="center" vertical="center"/>
    </xf>
    <xf numFmtId="49" fontId="9" fillId="0" borderId="3" xfId="0" quotePrefix="1" applyNumberFormat="1" applyFont="1" applyBorder="1" applyAlignment="1">
      <alignment horizontal="left" vertical="top" wrapText="1"/>
    </xf>
    <xf numFmtId="49" fontId="9" fillId="0" borderId="3" xfId="0" applyNumberFormat="1" applyFont="1" applyBorder="1" applyAlignment="1">
      <alignment horizontal="left" vertical="top" wrapText="1"/>
    </xf>
    <xf numFmtId="0" fontId="76" fillId="0" borderId="16" xfId="0" applyFont="1" applyBorder="1" applyAlignment="1">
      <alignment horizontal="left" vertical="top" wrapText="1"/>
    </xf>
    <xf numFmtId="0" fontId="76" fillId="0" borderId="37" xfId="0" applyFont="1" applyBorder="1" applyAlignment="1">
      <alignment horizontal="left" vertical="top" wrapText="1"/>
    </xf>
    <xf numFmtId="0" fontId="76" fillId="0" borderId="2" xfId="0" applyFont="1" applyBorder="1" applyAlignment="1">
      <alignment horizontal="left" vertical="top" wrapText="1"/>
    </xf>
    <xf numFmtId="49" fontId="9" fillId="4" borderId="3" xfId="0" applyNumberFormat="1" applyFont="1" applyFill="1" applyBorder="1" applyAlignment="1">
      <alignment horizontal="left" vertical="top" wrapText="1"/>
    </xf>
    <xf numFmtId="0" fontId="23" fillId="7" borderId="22"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48"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33" xfId="0" applyFont="1" applyFill="1" applyBorder="1" applyAlignment="1">
      <alignment horizontal="center" vertical="center" wrapText="1"/>
    </xf>
    <xf numFmtId="14" fontId="9" fillId="7" borderId="16" xfId="0" applyNumberFormat="1" applyFont="1" applyFill="1" applyBorder="1" applyAlignment="1">
      <alignment horizontal="center" vertical="center" wrapText="1"/>
    </xf>
    <xf numFmtId="14" fontId="9" fillId="7" borderId="2" xfId="0" applyNumberFormat="1" applyFont="1" applyFill="1" applyBorder="1" applyAlignment="1">
      <alignment horizontal="center" vertical="center" wrapText="1"/>
    </xf>
    <xf numFmtId="0" fontId="20" fillId="0" borderId="24"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vertical="top" wrapText="1"/>
    </xf>
    <xf numFmtId="0" fontId="4" fillId="0" borderId="41" xfId="0" applyFont="1" applyBorder="1" applyAlignment="1">
      <alignment vertical="top" wrapText="1"/>
    </xf>
    <xf numFmtId="0" fontId="18" fillId="18" borderId="16" xfId="0" applyFont="1" applyFill="1" applyBorder="1" applyAlignment="1">
      <alignment horizontal="left" vertical="center" wrapText="1"/>
    </xf>
    <xf numFmtId="0" fontId="18" fillId="18" borderId="53" xfId="0" applyFont="1" applyFill="1" applyBorder="1" applyAlignment="1">
      <alignment horizontal="left" vertical="center" wrapText="1"/>
    </xf>
    <xf numFmtId="0" fontId="3" fillId="8" borderId="16" xfId="0" applyFont="1" applyFill="1" applyBorder="1" applyAlignment="1">
      <alignment horizontal="left" vertical="top" wrapText="1"/>
    </xf>
    <xf numFmtId="0" fontId="3" fillId="8" borderId="2" xfId="0" applyFont="1" applyFill="1" applyBorder="1" applyAlignment="1">
      <alignment horizontal="left" vertical="top" wrapText="1"/>
    </xf>
    <xf numFmtId="0" fontId="34" fillId="8" borderId="76"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9" fillId="37" borderId="11" xfId="0" applyFont="1" applyFill="1" applyBorder="1" applyAlignment="1">
      <alignment horizontal="left" vertical="top" wrapText="1"/>
    </xf>
    <xf numFmtId="0" fontId="9" fillId="37" borderId="3" xfId="0" applyFont="1" applyFill="1" applyBorder="1" applyAlignment="1">
      <alignment horizontal="left" vertical="top" wrapText="1"/>
    </xf>
    <xf numFmtId="0" fontId="3" fillId="38" borderId="3" xfId="0" applyFont="1" applyFill="1" applyBorder="1" applyAlignment="1">
      <alignment horizontal="left" vertical="top" wrapText="1"/>
    </xf>
    <xf numFmtId="0" fontId="3" fillId="38" borderId="12" xfId="0" applyFont="1" applyFill="1" applyBorder="1" applyAlignment="1">
      <alignment horizontal="left" vertical="top" wrapText="1"/>
    </xf>
    <xf numFmtId="0" fontId="9" fillId="37" borderId="13" xfId="0" applyFont="1" applyFill="1" applyBorder="1" applyAlignment="1">
      <alignment horizontal="left" vertical="top" wrapText="1"/>
    </xf>
    <xf numFmtId="0" fontId="9" fillId="37" borderId="41" xfId="0" applyFont="1" applyFill="1" applyBorder="1" applyAlignment="1">
      <alignment horizontal="left" vertical="top" wrapText="1"/>
    </xf>
    <xf numFmtId="0" fontId="9" fillId="38" borderId="41" xfId="0" applyFont="1" applyFill="1" applyBorder="1" applyAlignment="1">
      <alignment horizontal="left" vertical="top" wrapText="1"/>
    </xf>
    <xf numFmtId="0" fontId="9" fillId="38" borderId="14" xfId="0" applyFont="1" applyFill="1" applyBorder="1" applyAlignment="1">
      <alignment horizontal="left" vertical="top" wrapText="1"/>
    </xf>
    <xf numFmtId="0" fontId="9" fillId="0" borderId="13" xfId="0" applyFont="1" applyBorder="1" applyAlignment="1">
      <alignment vertical="top" wrapText="1"/>
    </xf>
    <xf numFmtId="0" fontId="29" fillId="16" borderId="39" xfId="0" applyFont="1" applyFill="1" applyBorder="1" applyAlignment="1">
      <alignment horizontal="left" vertical="center" wrapText="1"/>
    </xf>
    <xf numFmtId="0" fontId="29" fillId="0" borderId="25" xfId="0" applyFont="1" applyBorder="1" applyAlignment="1">
      <alignment horizontal="center" vertical="center" wrapText="1"/>
    </xf>
    <xf numFmtId="0" fontId="0" fillId="0" borderId="79" xfId="0" applyBorder="1" applyAlignment="1">
      <alignment horizontal="center" vertical="center" wrapText="1"/>
    </xf>
    <xf numFmtId="0" fontId="0" fillId="0" borderId="26" xfId="0" applyBorder="1" applyAlignment="1">
      <alignment horizontal="center" vertical="center" wrapText="1"/>
    </xf>
    <xf numFmtId="0" fontId="43" fillId="16" borderId="16" xfId="0" applyFont="1" applyFill="1" applyBorder="1" applyAlignment="1">
      <alignment horizontal="left" vertical="center"/>
    </xf>
    <xf numFmtId="0" fontId="43" fillId="16" borderId="53" xfId="0" applyFont="1" applyFill="1" applyBorder="1" applyAlignment="1">
      <alignment horizontal="left" vertical="center"/>
    </xf>
    <xf numFmtId="0" fontId="9" fillId="0" borderId="16" xfId="0" applyFont="1" applyBorder="1" applyAlignment="1">
      <alignment horizontal="left" vertical="top"/>
    </xf>
    <xf numFmtId="0" fontId="9" fillId="0" borderId="53" xfId="0" applyFont="1" applyBorder="1" applyAlignment="1">
      <alignment horizontal="left" vertical="top"/>
    </xf>
    <xf numFmtId="0" fontId="0" fillId="0" borderId="37" xfId="0" applyBorder="1" applyAlignment="1">
      <alignment horizontal="center" vertical="center" wrapText="1"/>
    </xf>
    <xf numFmtId="0" fontId="0" fillId="0" borderId="53" xfId="0" applyBorder="1" applyAlignment="1">
      <alignment horizontal="center" vertical="center" wrapText="1"/>
    </xf>
    <xf numFmtId="0" fontId="1" fillId="16" borderId="16" xfId="0" applyFont="1" applyFill="1" applyBorder="1" applyAlignment="1">
      <alignment horizontal="left" vertical="center" wrapText="1"/>
    </xf>
    <xf numFmtId="0" fontId="34" fillId="37" borderId="8" xfId="0" applyFont="1" applyFill="1" applyBorder="1" applyAlignment="1">
      <alignment horizontal="center" vertical="center" wrapText="1"/>
    </xf>
    <xf numFmtId="0" fontId="34" fillId="37" borderId="9" xfId="0" applyFont="1" applyFill="1" applyBorder="1" applyAlignment="1">
      <alignment horizontal="center" vertical="center"/>
    </xf>
    <xf numFmtId="0" fontId="34" fillId="37" borderId="10" xfId="0" applyFont="1" applyFill="1" applyBorder="1" applyAlignment="1">
      <alignment horizontal="center" vertical="center"/>
    </xf>
    <xf numFmtId="0" fontId="34" fillId="38" borderId="8" xfId="0" applyFont="1" applyFill="1" applyBorder="1" applyAlignment="1">
      <alignment horizontal="center" vertical="center" wrapText="1"/>
    </xf>
    <xf numFmtId="0" fontId="34" fillId="38" borderId="9" xfId="0" applyFont="1" applyFill="1" applyBorder="1" applyAlignment="1">
      <alignment horizontal="center" vertical="center"/>
    </xf>
    <xf numFmtId="0" fontId="34" fillId="38" borderId="10" xfId="0" applyFont="1" applyFill="1" applyBorder="1" applyAlignment="1">
      <alignment horizontal="center" vertical="center"/>
    </xf>
    <xf numFmtId="0" fontId="29" fillId="24" borderId="50" xfId="0" applyFont="1" applyFill="1" applyBorder="1" applyAlignment="1">
      <alignment horizontal="left" vertical="center" wrapText="1"/>
    </xf>
    <xf numFmtId="0" fontId="29" fillId="24" borderId="51" xfId="0" applyFont="1" applyFill="1" applyBorder="1" applyAlignment="1">
      <alignment horizontal="left" vertical="center" wrapText="1"/>
    </xf>
    <xf numFmtId="0" fontId="29" fillId="24" borderId="52" xfId="0" applyFont="1" applyFill="1" applyBorder="1" applyAlignment="1">
      <alignment horizontal="left" vertical="center" wrapText="1"/>
    </xf>
    <xf numFmtId="0" fontId="18" fillId="18" borderId="11" xfId="0" applyFont="1" applyFill="1" applyBorder="1" applyAlignment="1">
      <alignment horizontal="left" vertical="center" wrapText="1"/>
    </xf>
    <xf numFmtId="0" fontId="18" fillId="18" borderId="37" xfId="0" applyFont="1" applyFill="1" applyBorder="1" applyAlignment="1">
      <alignment horizontal="left" vertical="center" wrapText="1"/>
    </xf>
    <xf numFmtId="0" fontId="29" fillId="24" borderId="76" xfId="0" applyFont="1" applyFill="1" applyBorder="1" applyAlignment="1">
      <alignment horizontal="center" vertical="center" wrapText="1"/>
    </xf>
    <xf numFmtId="0" fontId="29" fillId="24" borderId="30" xfId="0" applyFont="1" applyFill="1" applyBorder="1" applyAlignment="1">
      <alignment horizontal="center" vertical="center" wrapText="1"/>
    </xf>
    <xf numFmtId="0" fontId="29" fillId="24" borderId="31" xfId="0" applyFont="1" applyFill="1" applyBorder="1" applyAlignment="1">
      <alignment horizontal="center" vertical="center" wrapText="1"/>
    </xf>
    <xf numFmtId="0" fontId="29" fillId="0" borderId="37" xfId="0" applyFont="1" applyBorder="1" applyAlignment="1">
      <alignment horizontal="center" vertical="center"/>
    </xf>
    <xf numFmtId="0" fontId="20" fillId="0" borderId="37" xfId="0" applyFont="1" applyBorder="1" applyAlignment="1">
      <alignment horizontal="center" vertical="center" wrapText="1"/>
    </xf>
    <xf numFmtId="0" fontId="43" fillId="16" borderId="16" xfId="0" applyFont="1" applyFill="1" applyBorder="1" applyAlignment="1">
      <alignment horizontal="center" vertical="center" wrapText="1"/>
    </xf>
    <xf numFmtId="0" fontId="43" fillId="16" borderId="53" xfId="0" applyFont="1" applyFill="1" applyBorder="1" applyAlignment="1">
      <alignment horizontal="center" vertical="center" wrapText="1"/>
    </xf>
    <xf numFmtId="0" fontId="1" fillId="0" borderId="0" xfId="0" applyFont="1" applyAlignment="1">
      <alignment horizontal="left"/>
    </xf>
    <xf numFmtId="0" fontId="20" fillId="16" borderId="11" xfId="0" applyFont="1" applyFill="1" applyBorder="1" applyAlignment="1">
      <alignment horizontal="left" vertical="center"/>
    </xf>
    <xf numFmtId="0" fontId="20" fillId="16" borderId="3" xfId="0" applyFont="1" applyFill="1" applyBorder="1" applyAlignment="1">
      <alignment horizontal="left" vertical="center"/>
    </xf>
    <xf numFmtId="0" fontId="20" fillId="16" borderId="12" xfId="0" applyFont="1" applyFill="1" applyBorder="1" applyAlignment="1">
      <alignment horizontal="left" vertical="center"/>
    </xf>
    <xf numFmtId="0" fontId="3"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80" xfId="0" applyFont="1" applyBorder="1" applyAlignment="1">
      <alignment horizontal="left" vertical="top" wrapText="1"/>
    </xf>
    <xf numFmtId="0" fontId="4" fillId="0" borderId="39" xfId="0" applyFont="1" applyBorder="1" applyAlignment="1">
      <alignment horizontal="left" vertical="top" wrapText="1"/>
    </xf>
    <xf numFmtId="0" fontId="1" fillId="7" borderId="11"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37" xfId="0" applyFont="1" applyFill="1" applyBorder="1" applyAlignment="1">
      <alignment horizontal="center" vertical="center"/>
    </xf>
    <xf numFmtId="0" fontId="1" fillId="7" borderId="53" xfId="0" applyFont="1" applyFill="1" applyBorder="1" applyAlignment="1">
      <alignment horizontal="center" vertical="center"/>
    </xf>
    <xf numFmtId="0" fontId="9" fillId="0" borderId="65" xfId="0" applyFont="1" applyBorder="1" applyAlignment="1">
      <alignment horizontal="left" vertical="center" wrapText="1"/>
    </xf>
    <xf numFmtId="0" fontId="9" fillId="0" borderId="11" xfId="0" applyFont="1" applyBorder="1" applyAlignment="1">
      <alignment vertical="top" wrapText="1"/>
    </xf>
    <xf numFmtId="0" fontId="29" fillId="0" borderId="0" xfId="0" applyFont="1" applyAlignment="1">
      <alignment vertical="top" wrapText="1"/>
    </xf>
    <xf numFmtId="0" fontId="29" fillId="0" borderId="0" xfId="0" applyFont="1" applyAlignment="1">
      <alignment vertical="top"/>
    </xf>
    <xf numFmtId="0" fontId="123" fillId="18" borderId="37" xfId="0" applyFont="1" applyFill="1" applyBorder="1" applyAlignment="1">
      <alignment horizontal="left" vertical="center" wrapText="1"/>
    </xf>
    <xf numFmtId="0" fontId="123" fillId="18" borderId="53" xfId="0" applyFont="1" applyFill="1" applyBorder="1" applyAlignment="1">
      <alignment horizontal="left" vertical="center" wrapText="1"/>
    </xf>
    <xf numFmtId="0" fontId="26" fillId="0" borderId="0" xfId="0" applyFont="1" applyAlignment="1">
      <alignment horizontal="left"/>
    </xf>
    <xf numFmtId="0" fontId="26" fillId="0" borderId="42" xfId="0" applyFont="1" applyBorder="1" applyAlignment="1">
      <alignment horizontal="left"/>
    </xf>
    <xf numFmtId="0" fontId="29" fillId="0" borderId="20" xfId="0" applyFont="1" applyBorder="1" applyAlignment="1">
      <alignment horizontal="center" vertical="center" wrapText="1"/>
    </xf>
    <xf numFmtId="0" fontId="29" fillId="0" borderId="20" xfId="0" applyFont="1" applyBorder="1" applyAlignment="1">
      <alignment horizontal="center" vertical="center"/>
    </xf>
    <xf numFmtId="0" fontId="20" fillId="0" borderId="0" xfId="0" applyFont="1" applyAlignment="1">
      <alignment horizontal="center" vertical="center" wrapText="1"/>
    </xf>
    <xf numFmtId="0" fontId="9" fillId="0" borderId="10" xfId="0" applyFont="1" applyBorder="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0" borderId="42" xfId="0" applyFont="1" applyBorder="1" applyAlignment="1">
      <alignment horizontal="center" vertical="center"/>
    </xf>
    <xf numFmtId="0" fontId="34" fillId="37" borderId="4" xfId="0" applyFont="1" applyFill="1" applyBorder="1" applyAlignment="1">
      <alignment horizontal="center" vertical="center" wrapText="1"/>
    </xf>
    <xf numFmtId="0" fontId="34" fillId="37" borderId="1" xfId="0" applyFont="1" applyFill="1" applyBorder="1" applyAlignment="1">
      <alignment horizontal="center" vertical="center"/>
    </xf>
    <xf numFmtId="0" fontId="34" fillId="37" borderId="5" xfId="0" applyFont="1" applyFill="1" applyBorder="1" applyAlignment="1">
      <alignment horizontal="center" vertical="center"/>
    </xf>
    <xf numFmtId="0" fontId="34" fillId="8" borderId="8" xfId="0" applyFont="1" applyFill="1" applyBorder="1" applyAlignment="1">
      <alignment horizontal="center" vertical="center" wrapText="1"/>
    </xf>
    <xf numFmtId="0" fontId="34" fillId="8" borderId="9" xfId="0" applyFont="1" applyFill="1" applyBorder="1" applyAlignment="1">
      <alignment horizontal="center" vertical="center"/>
    </xf>
    <xf numFmtId="0" fontId="34" fillId="8" borderId="10" xfId="0" applyFont="1" applyFill="1" applyBorder="1" applyAlignment="1">
      <alignment horizontal="center" vertical="center"/>
    </xf>
    <xf numFmtId="49" fontId="29" fillId="7" borderId="3" xfId="0" quotePrefix="1" applyNumberFormat="1" applyFont="1" applyFill="1" applyBorder="1" applyAlignment="1">
      <alignment horizontal="left" vertical="top"/>
    </xf>
    <xf numFmtId="0" fontId="29" fillId="24" borderId="76" xfId="0" applyFont="1" applyFill="1" applyBorder="1" applyAlignment="1">
      <alignment horizontal="left" vertical="center" wrapText="1"/>
    </xf>
    <xf numFmtId="0" fontId="29" fillId="24" borderId="30" xfId="0" applyFont="1" applyFill="1" applyBorder="1" applyAlignment="1">
      <alignment horizontal="left" vertical="center"/>
    </xf>
    <xf numFmtId="0" fontId="29" fillId="24" borderId="31" xfId="0" applyFont="1" applyFill="1" applyBorder="1" applyAlignment="1">
      <alignment horizontal="left" vertical="center"/>
    </xf>
    <xf numFmtId="0" fontId="20" fillId="24" borderId="97" xfId="0" applyFont="1" applyFill="1" applyBorder="1" applyAlignment="1">
      <alignment horizontal="left" vertical="center" wrapText="1"/>
    </xf>
    <xf numFmtId="0" fontId="20" fillId="24" borderId="49" xfId="0" applyFont="1" applyFill="1" applyBorder="1" applyAlignment="1">
      <alignment horizontal="left" vertical="center" wrapText="1"/>
    </xf>
    <xf numFmtId="0" fontId="20" fillId="24" borderId="55" xfId="0" applyFont="1" applyFill="1" applyBorder="1" applyAlignment="1">
      <alignment horizontal="left" vertical="center" wrapText="1"/>
    </xf>
    <xf numFmtId="0" fontId="20" fillId="24" borderId="36" xfId="0" applyFont="1" applyFill="1" applyBorder="1" applyAlignment="1">
      <alignment horizontal="left" vertical="center" wrapText="1"/>
    </xf>
    <xf numFmtId="0" fontId="20" fillId="24" borderId="0" xfId="0" applyFont="1" applyFill="1" applyAlignment="1">
      <alignment horizontal="left" vertical="center" wrapText="1"/>
    </xf>
    <xf numFmtId="0" fontId="20" fillId="24" borderId="44" xfId="0" applyFont="1" applyFill="1" applyBorder="1" applyAlignment="1">
      <alignment horizontal="left" vertical="center" wrapText="1"/>
    </xf>
    <xf numFmtId="0" fontId="29" fillId="24" borderId="8" xfId="0" applyFont="1" applyFill="1" applyBorder="1" applyAlignment="1">
      <alignment horizontal="center" vertical="center" wrapText="1"/>
    </xf>
    <xf numFmtId="0" fontId="29" fillId="24" borderId="9"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35" fillId="8" borderId="3" xfId="0" applyFont="1" applyFill="1" applyBorder="1" applyAlignment="1">
      <alignment horizontal="left" vertical="top" wrapText="1"/>
    </xf>
    <xf numFmtId="0" fontId="34" fillId="8" borderId="12" xfId="0" applyFont="1" applyFill="1" applyBorder="1" applyAlignment="1">
      <alignment horizontal="left" vertical="top" wrapText="1"/>
    </xf>
    <xf numFmtId="0" fontId="3" fillId="8" borderId="41" xfId="0" applyFont="1" applyFill="1" applyBorder="1" applyAlignment="1">
      <alignment horizontal="left" vertical="top" wrapText="1"/>
    </xf>
    <xf numFmtId="0" fontId="3" fillId="8" borderId="14" xfId="0" applyFont="1" applyFill="1" applyBorder="1" applyAlignment="1">
      <alignment horizontal="left" vertical="top" wrapText="1"/>
    </xf>
    <xf numFmtId="0" fontId="29" fillId="0" borderId="65" xfId="0" applyFont="1" applyBorder="1" applyAlignment="1">
      <alignment horizontal="left" vertical="top" wrapText="1"/>
    </xf>
    <xf numFmtId="0" fontId="44"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173" fillId="0" borderId="27" xfId="0" applyFont="1" applyBorder="1" applyAlignment="1">
      <alignment horizontal="center" vertical="center" wrapText="1"/>
    </xf>
    <xf numFmtId="0" fontId="173" fillId="0" borderId="28" xfId="0" applyFont="1" applyBorder="1" applyAlignment="1">
      <alignment horizontal="center" vertical="center" wrapText="1"/>
    </xf>
    <xf numFmtId="0" fontId="173" fillId="0" borderId="29" xfId="0" applyFont="1" applyBorder="1" applyAlignment="1">
      <alignment horizontal="center" vertical="center" wrapText="1"/>
    </xf>
    <xf numFmtId="0" fontId="44" fillId="4" borderId="27" xfId="0" applyFont="1" applyFill="1" applyBorder="1" applyAlignment="1">
      <alignment horizontal="center" vertical="center"/>
    </xf>
    <xf numFmtId="0" fontId="44" fillId="4" borderId="28" xfId="0" applyFont="1" applyFill="1" applyBorder="1" applyAlignment="1">
      <alignment horizontal="center" vertical="center"/>
    </xf>
    <xf numFmtId="0" fontId="44" fillId="4" borderId="29" xfId="0" applyFont="1" applyFill="1" applyBorder="1" applyAlignment="1">
      <alignment horizontal="center" vertical="center"/>
    </xf>
    <xf numFmtId="0" fontId="44" fillId="4" borderId="27" xfId="0" applyFont="1" applyFill="1" applyBorder="1" applyAlignment="1">
      <alignment horizontal="center" vertical="center" wrapText="1"/>
    </xf>
    <xf numFmtId="0" fontId="44" fillId="4" borderId="28" xfId="0" applyFont="1" applyFill="1" applyBorder="1" applyAlignment="1">
      <alignment horizontal="center" vertical="center" wrapText="1"/>
    </xf>
    <xf numFmtId="0" fontId="44" fillId="4" borderId="29" xfId="0" applyFont="1" applyFill="1" applyBorder="1" applyAlignment="1">
      <alignment horizontal="center" vertical="center" wrapText="1"/>
    </xf>
    <xf numFmtId="0" fontId="8" fillId="7" borderId="27" xfId="0" applyFont="1" applyFill="1" applyBorder="1" applyAlignment="1">
      <alignment horizontal="center" vertical="center"/>
    </xf>
    <xf numFmtId="0" fontId="64" fillId="7" borderId="27" xfId="1" applyFont="1" applyFill="1" applyBorder="1" applyAlignment="1" applyProtection="1">
      <alignment horizontal="center" vertical="center"/>
    </xf>
    <xf numFmtId="0" fontId="64" fillId="7" borderId="28" xfId="1" applyFont="1" applyFill="1" applyBorder="1" applyAlignment="1" applyProtection="1">
      <alignment horizontal="center" vertical="center"/>
    </xf>
    <xf numFmtId="0" fontId="64" fillId="7" borderId="29" xfId="1" applyFont="1" applyFill="1" applyBorder="1" applyAlignment="1" applyProtection="1">
      <alignment horizontal="center" vertical="center"/>
    </xf>
    <xf numFmtId="0" fontId="172" fillId="7" borderId="27" xfId="0" applyFont="1" applyFill="1" applyBorder="1" applyAlignment="1">
      <alignment horizontal="center" vertical="center"/>
    </xf>
    <xf numFmtId="0" fontId="172" fillId="7" borderId="28" xfId="0" applyFont="1" applyFill="1" applyBorder="1" applyAlignment="1">
      <alignment horizontal="center" vertical="center"/>
    </xf>
    <xf numFmtId="0" fontId="172" fillId="7" borderId="29" xfId="0" applyFont="1" applyFill="1" applyBorder="1" applyAlignment="1">
      <alignment horizontal="center" vertical="center"/>
    </xf>
    <xf numFmtId="0" fontId="9" fillId="0" borderId="35" xfId="0" applyFont="1" applyBorder="1" applyAlignment="1">
      <alignment horizontal="left" vertical="top" wrapText="1"/>
    </xf>
    <xf numFmtId="0" fontId="9" fillId="0" borderId="68" xfId="0" applyFont="1" applyBorder="1" applyAlignment="1">
      <alignment horizontal="left" vertical="top" wrapText="1"/>
    </xf>
    <xf numFmtId="0" fontId="8" fillId="7" borderId="7" xfId="0" applyFont="1" applyFill="1" applyBorder="1" applyAlignment="1">
      <alignment horizontal="center" vertical="center"/>
    </xf>
    <xf numFmtId="0" fontId="8" fillId="7" borderId="57" xfId="0" applyFont="1" applyFill="1" applyBorder="1" applyAlignment="1">
      <alignment horizontal="center" vertical="center"/>
    </xf>
    <xf numFmtId="0" fontId="8" fillId="7" borderId="60" xfId="0" applyFont="1" applyFill="1" applyBorder="1" applyAlignment="1">
      <alignment horizontal="center" vertical="center"/>
    </xf>
    <xf numFmtId="0" fontId="9" fillId="0" borderId="50" xfId="2" applyFont="1" applyBorder="1" applyAlignment="1">
      <alignment vertical="center" wrapText="1"/>
    </xf>
    <xf numFmtId="0" fontId="151" fillId="0" borderId="51" xfId="0" applyFont="1" applyBorder="1" applyAlignment="1">
      <alignment vertical="center" wrapText="1"/>
    </xf>
    <xf numFmtId="0" fontId="23" fillId="0" borderId="16" xfId="2" applyFont="1" applyBorder="1" applyAlignment="1">
      <alignment horizontal="left" vertical="center" wrapText="1"/>
    </xf>
    <xf numFmtId="0" fontId="65" fillId="0" borderId="37" xfId="0" applyFont="1" applyBorder="1" applyAlignment="1">
      <alignment horizontal="left" vertical="center"/>
    </xf>
    <xf numFmtId="0" fontId="205" fillId="2" borderId="41" xfId="0" applyFont="1" applyFill="1" applyBorder="1" applyAlignment="1">
      <alignment vertical="top"/>
    </xf>
    <xf numFmtId="0" fontId="13" fillId="2" borderId="1" xfId="0" applyFont="1" applyFill="1" applyBorder="1" applyAlignment="1">
      <alignment vertical="top" wrapText="1"/>
    </xf>
    <xf numFmtId="0" fontId="23" fillId="24" borderId="4" xfId="0" applyFont="1" applyFill="1" applyBorder="1" applyAlignment="1">
      <alignment horizontal="center" vertical="center"/>
    </xf>
    <xf numFmtId="0" fontId="23" fillId="24" borderId="1" xfId="0" applyFont="1" applyFill="1" applyBorder="1" applyAlignment="1">
      <alignment horizontal="center" vertical="center"/>
    </xf>
    <xf numFmtId="0" fontId="13" fillId="2" borderId="56" xfId="0" applyFont="1" applyFill="1" applyBorder="1" applyAlignment="1">
      <alignment horizontal="left" vertical="top" wrapText="1"/>
    </xf>
    <xf numFmtId="0" fontId="13" fillId="2" borderId="57" xfId="0" applyFont="1" applyFill="1" applyBorder="1" applyAlignment="1">
      <alignment horizontal="left" vertical="top" wrapText="1"/>
    </xf>
    <xf numFmtId="0" fontId="13" fillId="2" borderId="58" xfId="0" applyFont="1" applyFill="1" applyBorder="1" applyAlignment="1">
      <alignment horizontal="left" vertical="top" wrapText="1"/>
    </xf>
  </cellXfs>
  <cellStyles count="5">
    <cellStyle name="Link" xfId="1" builtinId="8"/>
    <cellStyle name="Prozent" xfId="4" builtinId="5"/>
    <cellStyle name="Prozent 10 2 2" xfId="3" xr:uid="{00000000-0005-0000-0000-000002000000}"/>
    <cellStyle name="Standard" xfId="0" builtinId="0"/>
    <cellStyle name="Standard 2" xfId="2" xr:uid="{00000000-0005-0000-0000-000004000000}"/>
  </cellStyles>
  <dxfs count="90">
    <dxf>
      <fill>
        <patternFill>
          <bgColor rgb="FFC1C1C1"/>
        </patternFill>
      </fill>
    </dxf>
    <dxf>
      <fill>
        <patternFill>
          <bgColor rgb="FFC1C1C1"/>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rgb="FFCCFFCC"/>
        </patternFill>
      </fill>
    </dxf>
    <dxf>
      <fill>
        <patternFill>
          <bgColor theme="0"/>
        </patternFill>
      </fill>
    </dxf>
    <dxf>
      <fill>
        <patternFill>
          <bgColor rgb="FF777777"/>
        </patternFill>
      </fill>
    </dxf>
    <dxf>
      <fill>
        <patternFill>
          <bgColor rgb="FFCCFFCC"/>
        </patternFill>
      </fill>
    </dxf>
    <dxf>
      <fill>
        <patternFill>
          <bgColor theme="0"/>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theme="0"/>
        </patternFill>
      </fill>
    </dxf>
    <dxf>
      <fill>
        <patternFill>
          <bgColor rgb="FFCCFFCC"/>
        </patternFill>
      </fill>
    </dxf>
    <dxf>
      <fill>
        <patternFill>
          <bgColor rgb="FF777777"/>
        </patternFill>
      </fill>
    </dxf>
    <dxf>
      <fill>
        <patternFill>
          <bgColor rgb="FFCCFFCC"/>
        </patternFill>
      </fill>
    </dxf>
    <dxf>
      <fill>
        <patternFill>
          <bgColor rgb="FFFFFF99"/>
        </patternFill>
      </fill>
    </dxf>
    <dxf>
      <fill>
        <patternFill>
          <bgColor rgb="FFCCFFCC"/>
        </patternFill>
      </fill>
    </dxf>
    <dxf>
      <fill>
        <patternFill>
          <bgColor indexed="9"/>
        </patternFill>
      </fill>
    </dxf>
    <dxf>
      <fill>
        <patternFill>
          <bgColor theme="0" tint="-0.24994659260841701"/>
        </patternFill>
      </fill>
    </dxf>
    <dxf>
      <fill>
        <patternFill>
          <bgColor rgb="FF777777"/>
        </patternFill>
      </fill>
    </dxf>
    <dxf>
      <fill>
        <patternFill>
          <bgColor theme="0" tint="-0.24994659260841701"/>
        </patternFill>
      </fill>
    </dxf>
    <dxf>
      <fill>
        <patternFill>
          <bgColor rgb="FF777777"/>
        </patternFill>
      </fill>
    </dxf>
    <dxf>
      <fill>
        <patternFill>
          <bgColor rgb="FFC0C0C0"/>
        </patternFill>
      </fill>
    </dxf>
    <dxf>
      <fill>
        <patternFill>
          <bgColor rgb="FF777777"/>
        </patternFill>
      </fill>
    </dxf>
    <dxf>
      <fill>
        <patternFill>
          <bgColor rgb="FF777777"/>
        </patternFill>
      </fill>
    </dxf>
    <dxf>
      <fill>
        <patternFill>
          <bgColor rgb="FF777777"/>
        </patternFill>
      </fill>
    </dxf>
    <dxf>
      <fill>
        <patternFill>
          <bgColor rgb="FF777777"/>
        </patternFill>
      </fill>
    </dxf>
    <dxf>
      <fill>
        <patternFill>
          <bgColor theme="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C0C0C0"/>
        </patternFill>
      </fill>
    </dxf>
    <dxf>
      <fill>
        <patternFill>
          <bgColor rgb="FF777777"/>
        </patternFill>
      </fill>
    </dxf>
    <dxf>
      <fill>
        <patternFill>
          <bgColor rgb="FFFF7C80"/>
        </patternFill>
      </fill>
    </dxf>
    <dxf>
      <fill>
        <patternFill>
          <bgColor rgb="FF777777"/>
        </patternFill>
      </fill>
    </dxf>
  </dxfs>
  <tableStyles count="0" defaultTableStyle="TableStyleMedium2" defaultPivotStyle="PivotStyleLight16"/>
  <colors>
    <mruColors>
      <color rgb="FF00CCFF"/>
      <color rgb="FFFF00FF"/>
      <color rgb="FF0000FF"/>
      <color rgb="FFCC0000"/>
      <color rgb="FF00FF00"/>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8.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externalLink" Target="externalLinks/externalLink9.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ategories!A1"/></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6.png"/></Relationships>
</file>

<file path=xl/drawings/_rels/drawing5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7.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95250</xdr:rowOff>
    </xdr:from>
    <xdr:to>
      <xdr:col>12</xdr:col>
      <xdr:colOff>714375</xdr:colOff>
      <xdr:row>2</xdr:row>
      <xdr:rowOff>61246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725" y="95250"/>
          <a:ext cx="2543175" cy="7375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276225</xdr:colOff>
      <xdr:row>0</xdr:row>
      <xdr:rowOff>76200</xdr:rowOff>
    </xdr:from>
    <xdr:to>
      <xdr:col>13</xdr:col>
      <xdr:colOff>57150</xdr:colOff>
      <xdr:row>2</xdr:row>
      <xdr:rowOff>118396</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4100" y="76200"/>
          <a:ext cx="2543175" cy="7375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238125</xdr:colOff>
      <xdr:row>1</xdr:row>
      <xdr:rowOff>0</xdr:rowOff>
    </xdr:from>
    <xdr:to>
      <xdr:col>15</xdr:col>
      <xdr:colOff>95250</xdr:colOff>
      <xdr:row>2</xdr:row>
      <xdr:rowOff>146971</xdr:rowOff>
    </xdr:to>
    <xdr:pic>
      <xdr:nvPicPr>
        <xdr:cNvPr id="2" name="Grafik 1">
          <a:extLst>
            <a:ext uri="{FF2B5EF4-FFF2-40B4-BE49-F238E27FC236}">
              <a16:creationId xmlns:a16="http://schemas.microsoft.com/office/drawing/2014/main" id="{32838AC6-1E5B-4D0B-9DBC-2A648C8AED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1850" y="104775"/>
          <a:ext cx="2543175" cy="7375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7</xdr:col>
      <xdr:colOff>47625</xdr:colOff>
      <xdr:row>2</xdr:row>
      <xdr:rowOff>146971</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5</xdr:col>
      <xdr:colOff>1028700</xdr:colOff>
      <xdr:row>2</xdr:row>
      <xdr:rowOff>146971</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619125</xdr:colOff>
      <xdr:row>1</xdr:row>
      <xdr:rowOff>9525</xdr:rowOff>
    </xdr:from>
    <xdr:to>
      <xdr:col>6</xdr:col>
      <xdr:colOff>57150</xdr:colOff>
      <xdr:row>2</xdr:row>
      <xdr:rowOff>146971</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0775" y="114300"/>
          <a:ext cx="2543175" cy="7375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257175</xdr:colOff>
      <xdr:row>0</xdr:row>
      <xdr:rowOff>85725</xdr:rowOff>
    </xdr:from>
    <xdr:to>
      <xdr:col>6</xdr:col>
      <xdr:colOff>1285875</xdr:colOff>
      <xdr:row>2</xdr:row>
      <xdr:rowOff>99346</xdr:rowOff>
    </xdr:to>
    <xdr:pic>
      <xdr:nvPicPr>
        <xdr:cNvPr id="3" name="Grafik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7350" y="85725"/>
          <a:ext cx="2543175" cy="7375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1257300</xdr:colOff>
      <xdr:row>0</xdr:row>
      <xdr:rowOff>85725</xdr:rowOff>
    </xdr:from>
    <xdr:to>
      <xdr:col>8</xdr:col>
      <xdr:colOff>333375</xdr:colOff>
      <xdr:row>2</xdr:row>
      <xdr:rowOff>127921</xdr:rowOff>
    </xdr:to>
    <xdr:pic>
      <xdr:nvPicPr>
        <xdr:cNvPr id="3" name="Grafik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85725"/>
          <a:ext cx="2543175" cy="7375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9</xdr:col>
      <xdr:colOff>247650</xdr:colOff>
      <xdr:row>2</xdr:row>
      <xdr:rowOff>70771</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18"/>
        <a:stretch/>
      </xdr:blipFill>
      <xdr:spPr>
        <a:xfrm>
          <a:off x="7115175" y="66675"/>
          <a:ext cx="2400300" cy="73752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57150</xdr:colOff>
      <xdr:row>1</xdr:row>
      <xdr:rowOff>9525</xdr:rowOff>
    </xdr:from>
    <xdr:to>
      <xdr:col>8</xdr:col>
      <xdr:colOff>514350</xdr:colOff>
      <xdr:row>2</xdr:row>
      <xdr:rowOff>137446</xdr:rowOff>
    </xdr:to>
    <xdr:pic>
      <xdr:nvPicPr>
        <xdr:cNvPr id="4" name="Grafik 3">
          <a:extLst>
            <a:ext uri="{FF2B5EF4-FFF2-40B4-BE49-F238E27FC236}">
              <a16:creationId xmlns:a16="http://schemas.microsoft.com/office/drawing/2014/main" id="{00000000-0008-0000-1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67"/>
        <a:stretch/>
      </xdr:blipFill>
      <xdr:spPr>
        <a:xfrm>
          <a:off x="6858000" y="123825"/>
          <a:ext cx="2381250" cy="73752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114300</xdr:colOff>
      <xdr:row>1</xdr:row>
      <xdr:rowOff>38100</xdr:rowOff>
    </xdr:from>
    <xdr:to>
      <xdr:col>9</xdr:col>
      <xdr:colOff>209550</xdr:colOff>
      <xdr:row>1</xdr:row>
      <xdr:rowOff>775621</xdr:rowOff>
    </xdr:to>
    <xdr:pic>
      <xdr:nvPicPr>
        <xdr:cNvPr id="4" name="Grafik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152400"/>
          <a:ext cx="2543175" cy="7375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238125</xdr:colOff>
      <xdr:row>1</xdr:row>
      <xdr:rowOff>1058</xdr:rowOff>
    </xdr:from>
    <xdr:to>
      <xdr:col>6</xdr:col>
      <xdr:colOff>230717</xdr:colOff>
      <xdr:row>2</xdr:row>
      <xdr:rowOff>108871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0" y="143933"/>
          <a:ext cx="2545292" cy="7269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142875</xdr:colOff>
      <xdr:row>1</xdr:row>
      <xdr:rowOff>85725</xdr:rowOff>
    </xdr:from>
    <xdr:to>
      <xdr:col>9</xdr:col>
      <xdr:colOff>133350</xdr:colOff>
      <xdr:row>2</xdr:row>
      <xdr:rowOff>13621</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7525" y="200025"/>
          <a:ext cx="2543175" cy="7375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1504950</xdr:colOff>
      <xdr:row>1</xdr:row>
      <xdr:rowOff>95250</xdr:rowOff>
    </xdr:from>
    <xdr:to>
      <xdr:col>8</xdr:col>
      <xdr:colOff>523875</xdr:colOff>
      <xdr:row>2</xdr:row>
      <xdr:rowOff>4096</xdr:rowOff>
    </xdr:to>
    <xdr:pic>
      <xdr:nvPicPr>
        <xdr:cNvPr id="4" name="Grafik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209550"/>
          <a:ext cx="2543175" cy="7375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200025</xdr:colOff>
      <xdr:row>1</xdr:row>
      <xdr:rowOff>38100</xdr:rowOff>
    </xdr:from>
    <xdr:to>
      <xdr:col>9</xdr:col>
      <xdr:colOff>295275</xdr:colOff>
      <xdr:row>1</xdr:row>
      <xdr:rowOff>775621</xdr:rowOff>
    </xdr:to>
    <xdr:pic>
      <xdr:nvPicPr>
        <xdr:cNvPr id="4" name="Grafik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8025" y="152400"/>
          <a:ext cx="2543175" cy="73752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238125</xdr:colOff>
      <xdr:row>1</xdr:row>
      <xdr:rowOff>47625</xdr:rowOff>
    </xdr:from>
    <xdr:to>
      <xdr:col>9</xdr:col>
      <xdr:colOff>333375</xdr:colOff>
      <xdr:row>1</xdr:row>
      <xdr:rowOff>785146</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161925"/>
          <a:ext cx="2543175" cy="73752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104775</xdr:rowOff>
    </xdr:from>
    <xdr:to>
      <xdr:col>7</xdr:col>
      <xdr:colOff>0</xdr:colOff>
      <xdr:row>2</xdr:row>
      <xdr:rowOff>70771</xdr:rowOff>
    </xdr:to>
    <xdr:pic>
      <xdr:nvPicPr>
        <xdr:cNvPr id="4" name="Grafik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104775"/>
          <a:ext cx="2543175" cy="73752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95250</xdr:colOff>
      <xdr:row>1</xdr:row>
      <xdr:rowOff>85725</xdr:rowOff>
    </xdr:from>
    <xdr:to>
      <xdr:col>8</xdr:col>
      <xdr:colOff>28575</xdr:colOff>
      <xdr:row>2</xdr:row>
      <xdr:rowOff>23146</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200025"/>
          <a:ext cx="2543175" cy="73752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266700</xdr:colOff>
      <xdr:row>0</xdr:row>
      <xdr:rowOff>66675</xdr:rowOff>
    </xdr:from>
    <xdr:to>
      <xdr:col>7</xdr:col>
      <xdr:colOff>47625</xdr:colOff>
      <xdr:row>2</xdr:row>
      <xdr:rowOff>61246</xdr:rowOff>
    </xdr:to>
    <xdr:pic>
      <xdr:nvPicPr>
        <xdr:cNvPr id="3" name="Grafik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29275" y="66675"/>
          <a:ext cx="2543175" cy="73752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219075</xdr:colOff>
      <xdr:row>0</xdr:row>
      <xdr:rowOff>85725</xdr:rowOff>
    </xdr:from>
    <xdr:to>
      <xdr:col>7</xdr:col>
      <xdr:colOff>0</xdr:colOff>
      <xdr:row>2</xdr:row>
      <xdr:rowOff>118396</xdr:rowOff>
    </xdr:to>
    <xdr:pic>
      <xdr:nvPicPr>
        <xdr:cNvPr id="3" name="Grafik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85725"/>
          <a:ext cx="2543175" cy="73752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190500</xdr:colOff>
      <xdr:row>0</xdr:row>
      <xdr:rowOff>95250</xdr:rowOff>
    </xdr:from>
    <xdr:to>
      <xdr:col>6</xdr:col>
      <xdr:colOff>1219200</xdr:colOff>
      <xdr:row>2</xdr:row>
      <xdr:rowOff>80296</xdr:rowOff>
    </xdr:to>
    <xdr:pic>
      <xdr:nvPicPr>
        <xdr:cNvPr id="3" name="Grafik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3075" y="95250"/>
          <a:ext cx="2543175" cy="73752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200025</xdr:colOff>
      <xdr:row>0</xdr:row>
      <xdr:rowOff>104775</xdr:rowOff>
    </xdr:from>
    <xdr:to>
      <xdr:col>6</xdr:col>
      <xdr:colOff>1228725</xdr:colOff>
      <xdr:row>2</xdr:row>
      <xdr:rowOff>146971</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104775"/>
          <a:ext cx="2543175" cy="737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923925</xdr:colOff>
      <xdr:row>0</xdr:row>
      <xdr:rowOff>85725</xdr:rowOff>
    </xdr:from>
    <xdr:to>
      <xdr:col>5</xdr:col>
      <xdr:colOff>190500</xdr:colOff>
      <xdr:row>2</xdr:row>
      <xdr:rowOff>118396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85725"/>
          <a:ext cx="2543175" cy="73752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7</xdr:col>
      <xdr:colOff>0</xdr:colOff>
      <xdr:row>2</xdr:row>
      <xdr:rowOff>108871</xdr:rowOff>
    </xdr:to>
    <xdr:pic>
      <xdr:nvPicPr>
        <xdr:cNvPr id="3" name="Grafik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9250" y="95250"/>
          <a:ext cx="2543175" cy="737521"/>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238125</xdr:colOff>
      <xdr:row>0</xdr:row>
      <xdr:rowOff>66675</xdr:rowOff>
    </xdr:from>
    <xdr:to>
      <xdr:col>7</xdr:col>
      <xdr:colOff>400050</xdr:colOff>
      <xdr:row>2</xdr:row>
      <xdr:rowOff>89821</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92"/>
        <a:stretch/>
      </xdr:blipFill>
      <xdr:spPr>
        <a:xfrm>
          <a:off x="7115175" y="66675"/>
          <a:ext cx="2390775" cy="737521"/>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238125</xdr:colOff>
      <xdr:row>1</xdr:row>
      <xdr:rowOff>19050</xdr:rowOff>
    </xdr:from>
    <xdr:to>
      <xdr:col>7</xdr:col>
      <xdr:colOff>19050</xdr:colOff>
      <xdr:row>2</xdr:row>
      <xdr:rowOff>127921</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95250"/>
          <a:ext cx="2543175" cy="73752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5</xdr:col>
      <xdr:colOff>228600</xdr:colOff>
      <xdr:row>0</xdr:row>
      <xdr:rowOff>104775</xdr:rowOff>
    </xdr:from>
    <xdr:to>
      <xdr:col>7</xdr:col>
      <xdr:colOff>9525</xdr:colOff>
      <xdr:row>2</xdr:row>
      <xdr:rowOff>70771</xdr:rowOff>
    </xdr:to>
    <xdr:pic>
      <xdr:nvPicPr>
        <xdr:cNvPr id="3" name="Grafik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104775"/>
          <a:ext cx="2543175" cy="73752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5</xdr:col>
      <xdr:colOff>228600</xdr:colOff>
      <xdr:row>0</xdr:row>
      <xdr:rowOff>85725</xdr:rowOff>
    </xdr:from>
    <xdr:to>
      <xdr:col>7</xdr:col>
      <xdr:colOff>9525</xdr:colOff>
      <xdr:row>2</xdr:row>
      <xdr:rowOff>108871</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85725"/>
          <a:ext cx="2543175" cy="737521"/>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7</xdr:col>
      <xdr:colOff>0</xdr:colOff>
      <xdr:row>2</xdr:row>
      <xdr:rowOff>32671</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95250"/>
          <a:ext cx="2543175" cy="737521"/>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5</xdr:col>
      <xdr:colOff>238125</xdr:colOff>
      <xdr:row>0</xdr:row>
      <xdr:rowOff>85725</xdr:rowOff>
    </xdr:from>
    <xdr:to>
      <xdr:col>6</xdr:col>
      <xdr:colOff>1266825</xdr:colOff>
      <xdr:row>2</xdr:row>
      <xdr:rowOff>70771</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85725"/>
          <a:ext cx="2543175" cy="73752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5</xdr:col>
      <xdr:colOff>1466850</xdr:colOff>
      <xdr:row>1</xdr:row>
      <xdr:rowOff>0</xdr:rowOff>
    </xdr:from>
    <xdr:to>
      <xdr:col>7</xdr:col>
      <xdr:colOff>552450</xdr:colOff>
      <xdr:row>1</xdr:row>
      <xdr:rowOff>737521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114300"/>
          <a:ext cx="2543175" cy="737521"/>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5</xdr:col>
      <xdr:colOff>200025</xdr:colOff>
      <xdr:row>0</xdr:row>
      <xdr:rowOff>95250</xdr:rowOff>
    </xdr:from>
    <xdr:to>
      <xdr:col>6</xdr:col>
      <xdr:colOff>1228725</xdr:colOff>
      <xdr:row>2</xdr:row>
      <xdr:rowOff>42196</xdr:rowOff>
    </xdr:to>
    <xdr:pic>
      <xdr:nvPicPr>
        <xdr:cNvPr id="3" name="Grafik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95250"/>
          <a:ext cx="2543175" cy="73752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5</xdr:col>
      <xdr:colOff>228600</xdr:colOff>
      <xdr:row>0</xdr:row>
      <xdr:rowOff>95250</xdr:rowOff>
    </xdr:from>
    <xdr:to>
      <xdr:col>6</xdr:col>
      <xdr:colOff>1257300</xdr:colOff>
      <xdr:row>2</xdr:row>
      <xdr:rowOff>89821</xdr:rowOff>
    </xdr:to>
    <xdr:pic>
      <xdr:nvPicPr>
        <xdr:cNvPr id="3" name="Grafik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1175" y="95250"/>
          <a:ext cx="2543175" cy="737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66675</xdr:rowOff>
    </xdr:from>
    <xdr:to>
      <xdr:col>3</xdr:col>
      <xdr:colOff>10080</xdr:colOff>
      <xdr:row>4</xdr:row>
      <xdr:rowOff>120650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133350" y="1000125"/>
          <a:ext cx="1210230" cy="2825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a:latin typeface="Arial" panose="020B0604020202020204" pitchFamily="34" charset="0"/>
              <a:cs typeface="Arial" panose="020B0604020202020204" pitchFamily="34" charset="0"/>
            </a:rPr>
            <a:t>Import </a:t>
          </a:r>
          <a:r>
            <a:rPr lang="de-DE" sz="1000" baseline="0">
              <a:latin typeface="Arial" panose="020B0604020202020204" pitchFamily="34" charset="0"/>
              <a:cs typeface="Arial" panose="020B0604020202020204" pitchFamily="34" charset="0"/>
            </a:rPr>
            <a:t>XML</a:t>
          </a:r>
        </a:p>
        <a:p>
          <a:pPr algn="ctr"/>
          <a:r>
            <a:rPr lang="de-DE" sz="1000" baseline="0">
              <a:solidFill>
                <a:schemeClr val="bg1">
                  <a:lumMod val="50000"/>
                </a:schemeClr>
              </a:solidFill>
              <a:latin typeface="Arial" panose="020B0604020202020204" pitchFamily="34" charset="0"/>
              <a:cs typeface="Arial" panose="020B0604020202020204" pitchFamily="34" charset="0"/>
            </a:rPr>
            <a:t>(Einlesen XML)</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9525</xdr:colOff>
      <xdr:row>5</xdr:row>
      <xdr:rowOff>19050</xdr:rowOff>
    </xdr:from>
    <xdr:to>
      <xdr:col>3</xdr:col>
      <xdr:colOff>11908</xdr:colOff>
      <xdr:row>7</xdr:row>
      <xdr:rowOff>153098</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123825" y="1362075"/>
          <a:ext cx="1221583" cy="4959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50">
              <a:latin typeface="Arial" panose="020B0604020202020204" pitchFamily="34" charset="0"/>
              <a:cs typeface="Arial" panose="020B0604020202020204" pitchFamily="34" charset="0"/>
            </a:rPr>
            <a:t>Validation</a:t>
          </a:r>
          <a:endParaRPr lang="de-DE" sz="1050">
            <a:solidFill>
              <a:schemeClr val="bg1">
                <a:lumMod val="50000"/>
              </a:schemeClr>
            </a:solidFill>
            <a:latin typeface="Arial" panose="020B0604020202020204" pitchFamily="34" charset="0"/>
            <a:cs typeface="Arial" panose="020B0604020202020204" pitchFamily="34" charset="0"/>
          </a:endParaRPr>
        </a:p>
        <a:p>
          <a:pPr algn="ctr"/>
          <a:r>
            <a:rPr lang="de-DE" sz="1050">
              <a:solidFill>
                <a:schemeClr val="bg1">
                  <a:lumMod val="50000"/>
                </a:schemeClr>
              </a:solidFill>
              <a:latin typeface="Arial" panose="020B0604020202020204" pitchFamily="34" charset="0"/>
              <a:cs typeface="Arial" panose="020B0604020202020204" pitchFamily="34" charset="0"/>
            </a:rPr>
            <a:t>(Strukturvalidierung)</a:t>
          </a:r>
          <a:endParaRPr lang="de-DE" sz="1050">
            <a:latin typeface="Arial" panose="020B0604020202020204" pitchFamily="34" charset="0"/>
            <a:cs typeface="Arial" panose="020B0604020202020204" pitchFamily="34" charset="0"/>
          </a:endParaRPr>
        </a:p>
      </xdr:txBody>
    </xdr:sp>
    <xdr:clientData/>
  </xdr:twoCellAnchor>
  <xdr:twoCellAnchor>
    <xdr:from>
      <xdr:col>5</xdr:col>
      <xdr:colOff>9448</xdr:colOff>
      <xdr:row>4</xdr:row>
      <xdr:rowOff>171450</xdr:rowOff>
    </xdr:from>
    <xdr:to>
      <xdr:col>8</xdr:col>
      <xdr:colOff>1430968</xdr:colOff>
      <xdr:row>8</xdr:row>
      <xdr:rowOff>133350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971598" y="1333500"/>
          <a:ext cx="6574545" cy="6858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0">
              <a:solidFill>
                <a:sysClr val="windowText" lastClr="000000"/>
              </a:solidFill>
              <a:latin typeface="Arial" panose="020B0604020202020204" pitchFamily="34" charset="0"/>
              <a:cs typeface="Arial" panose="020B0604020202020204" pitchFamily="34" charset="0"/>
            </a:rPr>
            <a:t>The validation of the xml structure is part of the</a:t>
          </a:r>
          <a:r>
            <a:rPr lang="de-DE" sz="1000" b="0" baseline="0">
              <a:solidFill>
                <a:sysClr val="windowText" lastClr="000000"/>
              </a:solidFill>
              <a:latin typeface="Arial" panose="020B0604020202020204" pitchFamily="34" charset="0"/>
              <a:cs typeface="Arial" panose="020B0604020202020204" pitchFamily="34" charset="0"/>
            </a:rPr>
            <a:t> tumourdocumentation system. If there are any problems occuring while using the OncoBox please contact your provider. </a:t>
          </a:r>
          <a:endParaRPr lang="de-DE" sz="1000" b="0">
            <a:solidFill>
              <a:sysClr val="windowText" lastClr="000000"/>
            </a:solidFill>
            <a:latin typeface="Arial" panose="020B0604020202020204" pitchFamily="34" charset="0"/>
            <a:cs typeface="Arial" panose="020B0604020202020204" pitchFamily="34" charset="0"/>
          </a:endParaRPr>
        </a:p>
        <a:p>
          <a:pPr algn="l"/>
          <a:r>
            <a:rPr lang="de-DE" sz="1000" b="0" baseline="0">
              <a:solidFill>
                <a:schemeClr val="bg1">
                  <a:lumMod val="50000"/>
                </a:schemeClr>
              </a:solidFill>
              <a:latin typeface="Arial" panose="020B0604020202020204" pitchFamily="34" charset="0"/>
              <a:cs typeface="Arial" panose="020B0604020202020204" pitchFamily="34" charset="0"/>
            </a:rPr>
            <a:t>(Wenn ein ganzes XML-File von der XML-OncoBox abgelehnt wird, wenden Sie sich bitte an den Tumordokumentationshersteller.)</a:t>
          </a:r>
          <a:endParaRPr lang="de-DE" sz="1000" b="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4</xdr:col>
      <xdr:colOff>447674</xdr:colOff>
      <xdr:row>9</xdr:row>
      <xdr:rowOff>167468</xdr:rowOff>
    </xdr:from>
    <xdr:to>
      <xdr:col>8</xdr:col>
      <xdr:colOff>1428749</xdr:colOff>
      <xdr:row>17</xdr:row>
      <xdr:rowOff>85726</xdr:rowOff>
    </xdr:to>
    <xdr:sp macro="" textlink="">
      <xdr:nvSpPr>
        <xdr:cNvPr id="5" name="Textfeld 4">
          <a:extLst>
            <a:ext uri="{FF2B5EF4-FFF2-40B4-BE49-F238E27FC236}">
              <a16:creationId xmlns:a16="http://schemas.microsoft.com/office/drawing/2014/main" id="{00000000-0008-0000-0400-000005000000}"/>
            </a:ext>
          </a:extLst>
        </xdr:cNvPr>
        <xdr:cNvSpPr txBox="1"/>
      </xdr:nvSpPr>
      <xdr:spPr>
        <a:xfrm>
          <a:off x="1962149" y="2234393"/>
          <a:ext cx="6581775" cy="1366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lnSpc>
              <a:spcPts val="800"/>
            </a:lnSpc>
          </a:pPr>
          <a:r>
            <a:rPr lang="de-DE" sz="1000">
              <a:solidFill>
                <a:sysClr val="windowText" lastClr="000000"/>
              </a:solidFill>
              <a:effectLst/>
              <a:latin typeface="Arial" panose="020B0604020202020204" pitchFamily="34" charset="0"/>
              <a:ea typeface="+mn-ea"/>
              <a:cs typeface="Arial" panose="020B0604020202020204" pitchFamily="34" charset="0"/>
            </a:rPr>
            <a:t>The XML is not accepted if</a:t>
          </a:r>
        </a:p>
        <a:p>
          <a:pPr marL="0" marR="0" indent="0" algn="l" defTabSz="914400" eaLnBrk="1" fontAlgn="auto" latinLnBrk="0" hangingPunct="1">
            <a:lnSpc>
              <a:spcPts val="800"/>
            </a:lnSpc>
            <a:spcBef>
              <a:spcPts val="0"/>
            </a:spcBef>
            <a:spcAft>
              <a:spcPts val="0"/>
            </a:spcAft>
            <a:buClrTx/>
            <a:buSzTx/>
            <a:buFontTx/>
            <a:buNone/>
            <a:tabLst/>
            <a:defRPr/>
          </a:pPr>
          <a:r>
            <a:rPr lang="de-DE" sz="1000">
              <a:solidFill>
                <a:schemeClr val="bg1">
                  <a:lumMod val="50000"/>
                </a:schemeClr>
              </a:solidFill>
              <a:effectLst/>
              <a:latin typeface="Arial" panose="020B0604020202020204" pitchFamily="34" charset="0"/>
              <a:ea typeface="+mn-ea"/>
              <a:cs typeface="Arial" panose="020B0604020202020204" pitchFamily="34" charset="0"/>
            </a:rPr>
            <a:t>(In welchen Fällen wird eine XML von der XML-OncoBox abgelehnt</a:t>
          </a:r>
          <a:r>
            <a:rPr lang="de-DE" sz="1100" baseline="0">
              <a:solidFill>
                <a:schemeClr val="bg1">
                  <a:lumMod val="50000"/>
                </a:schemeClr>
              </a:solidFill>
              <a:effectLst/>
              <a:latin typeface="Arial" panose="020B0604020202020204" pitchFamily="34" charset="0"/>
              <a:ea typeface="+mn-ea"/>
              <a:cs typeface="Arial" panose="020B0604020202020204" pitchFamily="34" charset="0"/>
            </a:rPr>
            <a:t>?)</a:t>
          </a:r>
          <a:endParaRPr lang="de-DE" sz="1000">
            <a:solidFill>
              <a:schemeClr val="bg1">
                <a:lumMod val="50000"/>
              </a:schemeClr>
            </a:solidFill>
            <a:effectLst/>
            <a:latin typeface="Arial" panose="020B0604020202020204" pitchFamily="34" charset="0"/>
            <a:cs typeface="Arial" panose="020B0604020202020204" pitchFamily="34" charset="0"/>
          </a:endParaRPr>
        </a:p>
        <a:p>
          <a:pPr algn="l">
            <a:lnSpc>
              <a:spcPts val="800"/>
            </a:lnSpc>
          </a:pPr>
          <a:endParaRPr lang="de-DE" sz="1000">
            <a:solidFill>
              <a:sysClr val="windowText" lastClr="000000"/>
            </a:solidFill>
            <a:effectLst/>
            <a:latin typeface="Arial" panose="020B0604020202020204" pitchFamily="34" charset="0"/>
            <a:ea typeface="+mn-ea"/>
            <a:cs typeface="Arial" panose="020B0604020202020204" pitchFamily="34" charset="0"/>
          </a:endParaRPr>
        </a:p>
        <a:p>
          <a:pPr algn="l">
            <a:lnSpc>
              <a:spcPct val="100000"/>
            </a:lnSpc>
          </a:pPr>
          <a:r>
            <a:rPr lang="de-DE" sz="1000">
              <a:solidFill>
                <a:sysClr val="windowText" lastClr="000000"/>
              </a:solidFill>
              <a:effectLst/>
              <a:latin typeface="Arial" panose="020B0604020202020204" pitchFamily="34" charset="0"/>
              <a:ea typeface="+mn-ea"/>
              <a:cs typeface="Arial" panose="020B0604020202020204" pitchFamily="34" charset="0"/>
            </a:rPr>
            <a:t>1. One  or</a:t>
          </a:r>
          <a:r>
            <a:rPr lang="de-DE" sz="1000" baseline="0">
              <a:solidFill>
                <a:sysClr val="windowText" lastClr="000000"/>
              </a:solidFill>
              <a:effectLst/>
              <a:latin typeface="Arial" panose="020B0604020202020204" pitchFamily="34" charset="0"/>
              <a:ea typeface="+mn-ea"/>
              <a:cs typeface="Arial" panose="020B0604020202020204" pitchFamily="34" charset="0"/>
            </a:rPr>
            <a:t> more </a:t>
          </a:r>
          <a:r>
            <a:rPr lang="de-DE" sz="1000">
              <a:solidFill>
                <a:sysClr val="windowText" lastClr="000000"/>
              </a:solidFill>
              <a:effectLst/>
              <a:latin typeface="Arial" panose="020B0604020202020204" pitchFamily="34" charset="0"/>
              <a:ea typeface="+mn-ea"/>
              <a:cs typeface="Arial" panose="020B0604020202020204" pitchFamily="34" charset="0"/>
            </a:rPr>
            <a:t>datafields</a:t>
          </a:r>
          <a:r>
            <a:rPr lang="de-DE" sz="1000" baseline="0">
              <a:solidFill>
                <a:sysClr val="windowText" lastClr="000000"/>
              </a:solidFill>
              <a:effectLst/>
              <a:latin typeface="Arial" panose="020B0604020202020204" pitchFamily="34" charset="0"/>
              <a:ea typeface="+mn-ea"/>
              <a:cs typeface="Arial" panose="020B0604020202020204" pitchFamily="34" charset="0"/>
            </a:rPr>
            <a:t> in the xml are different ore missing.</a:t>
          </a:r>
        </a:p>
        <a:p>
          <a:r>
            <a:rPr lang="de-DE" sz="1000"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a:solidFill>
                <a:schemeClr val="bg1">
                  <a:lumMod val="50000"/>
                </a:schemeClr>
              </a:solidFill>
              <a:effectLst/>
              <a:latin typeface="Arial" panose="020B0604020202020204" pitchFamily="34" charset="0"/>
              <a:ea typeface="+mn-ea"/>
              <a:cs typeface="Arial" panose="020B0604020202020204" pitchFamily="34" charset="0"/>
            </a:rPr>
            <a:t>1. Wenn Felder im XML-Schema programmiertechnisch nicht der XML-Beschreibung</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b="0">
              <a:solidFill>
                <a:schemeClr val="bg1">
                  <a:lumMod val="50000"/>
                </a:schemeClr>
              </a:solidFill>
              <a:effectLst/>
              <a:latin typeface="Arial" panose="020B0604020202020204" pitchFamily="34" charset="0"/>
              <a:ea typeface="+mn-ea"/>
              <a:cs typeface="Arial" panose="020B0604020202020204" pitchFamily="34" charset="0"/>
            </a:rPr>
            <a:t>entsprechen, wird das      </a:t>
          </a:r>
          <a:endParaRPr lang="de-DE" sz="1000">
            <a:solidFill>
              <a:schemeClr val="bg1">
                <a:lumMod val="50000"/>
              </a:schemeClr>
            </a:solidFill>
            <a:effectLst/>
            <a:latin typeface="Arial" panose="020B0604020202020204" pitchFamily="34" charset="0"/>
            <a:cs typeface="Arial" panose="020B0604020202020204" pitchFamily="34" charset="0"/>
          </a:endParaRPr>
        </a:p>
        <a:p>
          <a:r>
            <a:rPr lang="de-DE" sz="1000" b="0">
              <a:solidFill>
                <a:schemeClr val="bg1">
                  <a:lumMod val="50000"/>
                </a:schemeClr>
              </a:solidFill>
              <a:effectLst/>
              <a:latin typeface="Arial" panose="020B0604020202020204" pitchFamily="34" charset="0"/>
              <a:ea typeface="+mn-ea"/>
              <a:cs typeface="Arial" panose="020B0604020202020204" pitchFamily="34" charset="0"/>
            </a:rPr>
            <a:t>    ganze XML-File</a:t>
          </a:r>
          <a:r>
            <a:rPr lang="de-DE" sz="1000" b="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b="0">
              <a:solidFill>
                <a:schemeClr val="bg1">
                  <a:lumMod val="50000"/>
                </a:schemeClr>
              </a:solidFill>
              <a:effectLst/>
              <a:latin typeface="Arial" panose="020B0604020202020204" pitchFamily="34" charset="0"/>
              <a:ea typeface="+mn-ea"/>
              <a:cs typeface="Arial" panose="020B0604020202020204" pitchFamily="34" charset="0"/>
            </a:rPr>
            <a:t>abgelehnt (z.B fehlender Tag).)</a:t>
          </a:r>
          <a:endParaRPr lang="de-DE" sz="1000">
            <a:solidFill>
              <a:schemeClr val="bg1">
                <a:lumMod val="50000"/>
              </a:schemeClr>
            </a:solidFill>
            <a:effectLst/>
            <a:latin typeface="Arial" panose="020B0604020202020204" pitchFamily="34" charset="0"/>
            <a:ea typeface="+mn-ea"/>
            <a:cs typeface="Arial" panose="020B0604020202020204" pitchFamily="34" charset="0"/>
          </a:endParaRPr>
        </a:p>
        <a:p>
          <a:pPr algn="l">
            <a:lnSpc>
              <a:spcPct val="100000"/>
            </a:lnSpc>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lnSpc>
              <a:spcPct val="100000"/>
            </a:lnSpc>
          </a:pPr>
          <a:r>
            <a:rPr lang="de-DE" sz="1000">
              <a:solidFill>
                <a:sysClr val="windowText" lastClr="000000"/>
              </a:solidFill>
              <a:effectLst/>
              <a:latin typeface="Arial" panose="020B0604020202020204" pitchFamily="34" charset="0"/>
              <a:ea typeface="+mn-ea"/>
              <a:cs typeface="Arial" panose="020B0604020202020204" pitchFamily="34" charset="0"/>
            </a:rPr>
            <a:t>2. An ID</a:t>
          </a:r>
          <a:r>
            <a:rPr lang="de-DE" sz="1000" baseline="0">
              <a:solidFill>
                <a:sysClr val="windowText" lastClr="000000"/>
              </a:solidFill>
              <a:effectLst/>
              <a:latin typeface="Arial" panose="020B0604020202020204" pitchFamily="34" charset="0"/>
              <a:ea typeface="+mn-ea"/>
              <a:cs typeface="Arial" panose="020B0604020202020204" pitchFamily="34" charset="0"/>
            </a:rPr>
            <a:t> or case-number is not distinct.</a:t>
          </a:r>
        </a:p>
        <a:p>
          <a:pPr eaLnBrk="1" fontAlgn="auto" latinLnBrk="0" hangingPunct="1"/>
          <a:r>
            <a:rPr lang="de-DE" sz="1000"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a:solidFill>
                <a:schemeClr val="bg1">
                  <a:lumMod val="50000"/>
                </a:schemeClr>
              </a:solidFill>
              <a:effectLst/>
              <a:latin typeface="Arial" panose="020B0604020202020204" pitchFamily="34" charset="0"/>
              <a:ea typeface="+mn-ea"/>
              <a:cs typeface="Arial" panose="020B0604020202020204" pitchFamily="34" charset="0"/>
            </a:rPr>
            <a:t>2. Ist die Pat.-ID oder Fallnummer, zweimal vergeben, wird die XML als Ganzes abgelehnt. Die Pat.-ID bzw.</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endParaRPr lang="de-DE" sz="1000">
            <a:solidFill>
              <a:schemeClr val="bg1">
                <a:lumMod val="50000"/>
              </a:schemeClr>
            </a:solidFill>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a:solidFill>
                <a:schemeClr val="bg1">
                  <a:lumMod val="50000"/>
                </a:schemeClr>
              </a:solidFill>
              <a:effectLst/>
              <a:latin typeface="Arial" panose="020B0604020202020204" pitchFamily="34" charset="0"/>
              <a:ea typeface="+mn-ea"/>
              <a:cs typeface="Arial" panose="020B0604020202020204" pitchFamily="34" charset="0"/>
            </a:rPr>
            <a:t>Fallnummer kann vom Tumordokumentationshersteller / Zentrum / Krebsregister frei vergeben </a:t>
          </a:r>
          <a:r>
            <a:rPr lang="de-DE" sz="1000" b="0">
              <a:solidFill>
                <a:schemeClr val="bg1">
                  <a:lumMod val="50000"/>
                </a:schemeClr>
              </a:solidFill>
              <a:effectLst/>
              <a:latin typeface="Arial" panose="020B0604020202020204" pitchFamily="34" charset="0"/>
              <a:ea typeface="+mn-ea"/>
              <a:cs typeface="Arial" panose="020B0604020202020204" pitchFamily="34" charset="0"/>
            </a:rPr>
            <a:t>werden. )</a:t>
          </a:r>
          <a:endParaRPr lang="de-DE" sz="1000">
            <a:solidFill>
              <a:schemeClr val="bg1">
                <a:lumMod val="50000"/>
              </a:schemeClr>
            </a:solidFill>
            <a:effectLst/>
            <a:latin typeface="Arial" panose="020B0604020202020204" pitchFamily="34" charset="0"/>
            <a:ea typeface="+mn-ea"/>
            <a:cs typeface="Arial" panose="020B0604020202020204" pitchFamily="34" charset="0"/>
          </a:endParaRPr>
        </a:p>
        <a:p>
          <a:pPr>
            <a:lnSpc>
              <a:spcPct val="100000"/>
            </a:lnSpc>
          </a:pPr>
          <a:endParaRPr lang="de-DE" sz="1000" b="0" baseline="0">
            <a:solidFill>
              <a:sysClr val="windowText" lastClr="000000"/>
            </a:solidFill>
            <a:effectLst/>
            <a:latin typeface="Arial" panose="020B0604020202020204" pitchFamily="34" charset="0"/>
            <a:ea typeface="+mn-ea"/>
            <a:cs typeface="Arial" panose="020B0604020202020204" pitchFamily="34" charset="0"/>
          </a:endParaRPr>
        </a:p>
        <a:p>
          <a:pPr>
            <a:lnSpc>
              <a:spcPct val="100000"/>
            </a:lnSpc>
          </a:pPr>
          <a:r>
            <a:rPr lang="de-DE" sz="1000" b="0" baseline="0">
              <a:solidFill>
                <a:sysClr val="windowText" lastClr="000000"/>
              </a:solidFill>
              <a:effectLst/>
              <a:latin typeface="Arial" panose="020B0604020202020204" pitchFamily="34" charset="0"/>
              <a:ea typeface="+mn-ea"/>
              <a:cs typeface="Arial" panose="020B0604020202020204" pitchFamily="34" charset="0"/>
            </a:rPr>
            <a:t>3. </a:t>
          </a:r>
          <a:r>
            <a:rPr lang="de-DE" sz="1000" baseline="0">
              <a:solidFill>
                <a:sysClr val="windowText" lastClr="000000"/>
              </a:solidFill>
              <a:effectLst/>
              <a:latin typeface="Arial" panose="020B0604020202020204" pitchFamily="34" charset="0"/>
              <a:ea typeface="+mn-ea"/>
              <a:cs typeface="Arial" panose="020B0604020202020204" pitchFamily="34" charset="0"/>
            </a:rPr>
            <a:t>An ID or case-number is missing.</a:t>
          </a:r>
        </a:p>
        <a:p>
          <a:pPr marL="0" marR="0" indent="0" defTabSz="914400" eaLnBrk="1" fontAlgn="auto" latinLnBrk="0" hangingPunct="1">
            <a:lnSpc>
              <a:spcPct val="100000"/>
            </a:lnSpc>
            <a:spcBef>
              <a:spcPts val="0"/>
            </a:spcBef>
            <a:spcAft>
              <a:spcPts val="0"/>
            </a:spcAft>
            <a:buClrTx/>
            <a:buSzTx/>
            <a:buFontTx/>
            <a:buNone/>
            <a:tabLst/>
            <a:defRPr/>
          </a:pPr>
          <a:r>
            <a:rPr lang="de-DE" sz="1000" b="0" baseline="0">
              <a:solidFill>
                <a:schemeClr val="bg1">
                  <a:lumMod val="50000"/>
                </a:schemeClr>
              </a:solidFill>
              <a:effectLst/>
              <a:latin typeface="Arial" panose="020B0604020202020204" pitchFamily="34" charset="0"/>
              <a:ea typeface="+mn-ea"/>
              <a:cs typeface="Arial" panose="020B0604020202020204" pitchFamily="34" charset="0"/>
            </a:rPr>
            <a:t>(3. Fehlt eine Pat.-ID oder Fallnummer, wird die vollständige XML abgelehnt.)</a:t>
          </a:r>
          <a:endParaRPr lang="de-DE" sz="1000">
            <a:solidFill>
              <a:schemeClr val="bg1">
                <a:lumMod val="50000"/>
              </a:schemeClr>
            </a:solidFill>
            <a:effectLst/>
            <a:latin typeface="Arial" panose="020B0604020202020204" pitchFamily="34" charset="0"/>
            <a:cs typeface="Arial" panose="020B0604020202020204" pitchFamily="34" charset="0"/>
          </a:endParaRPr>
        </a:p>
      </xdr:txBody>
    </xdr:sp>
    <xdr:clientData/>
  </xdr:twoCellAnchor>
  <xdr:twoCellAnchor>
    <xdr:from>
      <xdr:col>1</xdr:col>
      <xdr:colOff>62865</xdr:colOff>
      <xdr:row>25</xdr:row>
      <xdr:rowOff>171451</xdr:rowOff>
    </xdr:from>
    <xdr:to>
      <xdr:col>4</xdr:col>
      <xdr:colOff>53340</xdr:colOff>
      <xdr:row>29</xdr:row>
      <xdr:rowOff>28575</xdr:rowOff>
    </xdr:to>
    <xdr:sp macro="" textlink="">
      <xdr:nvSpPr>
        <xdr:cNvPr id="6" name="Textfeld 5">
          <a:extLst>
            <a:ext uri="{FF2B5EF4-FFF2-40B4-BE49-F238E27FC236}">
              <a16:creationId xmlns:a16="http://schemas.microsoft.com/office/drawing/2014/main" id="{00000000-0008-0000-0400-000006000000}"/>
            </a:ext>
          </a:extLst>
        </xdr:cNvPr>
        <xdr:cNvSpPr txBox="1"/>
      </xdr:nvSpPr>
      <xdr:spPr>
        <a:xfrm>
          <a:off x="177165" y="5133976"/>
          <a:ext cx="1390650" cy="581024"/>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Examination &amp;</a:t>
          </a:r>
          <a:r>
            <a:rPr lang="de-DE" sz="1000" baseline="0">
              <a:solidFill>
                <a:sysClr val="windowText" lastClr="000000"/>
              </a:solidFill>
              <a:latin typeface="Arial" panose="020B0604020202020204" pitchFamily="34" charset="0"/>
              <a:cs typeface="Arial" panose="020B0604020202020204" pitchFamily="34" charset="0"/>
            </a:rPr>
            <a:t> </a:t>
          </a:r>
          <a:endParaRPr lang="de-DE" sz="1000">
            <a:solidFill>
              <a:sysClr val="windowText" lastClr="000000"/>
            </a:solidFill>
            <a:latin typeface="Arial" panose="020B0604020202020204" pitchFamily="34" charset="0"/>
            <a:cs typeface="Arial" panose="020B0604020202020204" pitchFamily="34" charset="0"/>
          </a:endParaRPr>
        </a:p>
        <a:p>
          <a:pPr algn="ctr"/>
          <a:r>
            <a:rPr lang="de-DE" sz="1000">
              <a:solidFill>
                <a:sysClr val="windowText" lastClr="000000"/>
              </a:solidFill>
              <a:latin typeface="Arial" panose="020B0604020202020204" pitchFamily="34" charset="0"/>
              <a:cs typeface="Arial" panose="020B0604020202020204" pitchFamily="34" charset="0"/>
            </a:rPr>
            <a:t>Exclusion Cases</a:t>
          </a:r>
        </a:p>
        <a:p>
          <a:pPr algn="ctr"/>
          <a:r>
            <a:rPr lang="de-DE" sz="1000">
              <a:solidFill>
                <a:schemeClr val="bg1">
                  <a:lumMod val="50000"/>
                </a:schemeClr>
              </a:solidFill>
              <a:effectLst/>
              <a:latin typeface="Arial" panose="020B0604020202020204" pitchFamily="34" charset="0"/>
              <a:ea typeface="+mn-ea"/>
              <a:cs typeface="Arial" panose="020B0604020202020204" pitchFamily="34" charset="0"/>
            </a:rPr>
            <a:t>(Prüfung &amp;</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 </a:t>
          </a:r>
          <a:r>
            <a:rPr lang="de-DE" sz="1000">
              <a:solidFill>
                <a:schemeClr val="bg1">
                  <a:lumMod val="50000"/>
                </a:schemeClr>
              </a:solidFill>
              <a:effectLst/>
              <a:latin typeface="Arial" panose="020B0604020202020204" pitchFamily="34" charset="0"/>
              <a:ea typeface="+mn-ea"/>
              <a:cs typeface="Arial" panose="020B0604020202020204" pitchFamily="34" charset="0"/>
            </a:rPr>
            <a:t>Ausschluss Falldatensätze)</a:t>
          </a:r>
          <a:endParaRPr lang="de-DE" sz="1000">
            <a:solidFill>
              <a:schemeClr val="bg1">
                <a:lumMod val="50000"/>
              </a:schemeClr>
            </a:solidFill>
            <a:effectLst/>
            <a:latin typeface="Arial" panose="020B0604020202020204" pitchFamily="34" charset="0"/>
            <a:cs typeface="Arial" panose="020B0604020202020204" pitchFamily="34" charset="0"/>
          </a:endParaRPr>
        </a:p>
        <a:p>
          <a:pPr algn="ct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55245</xdr:colOff>
      <xdr:row>30</xdr:row>
      <xdr:rowOff>95250</xdr:rowOff>
    </xdr:from>
    <xdr:to>
      <xdr:col>7</xdr:col>
      <xdr:colOff>1200150</xdr:colOff>
      <xdr:row>34</xdr:row>
      <xdr:rowOff>9525</xdr:rowOff>
    </xdr:to>
    <xdr:sp macro="" textlink="">
      <xdr:nvSpPr>
        <xdr:cNvPr id="7" name="Textfeld 6">
          <a:extLst>
            <a:ext uri="{FF2B5EF4-FFF2-40B4-BE49-F238E27FC236}">
              <a16:creationId xmlns:a16="http://schemas.microsoft.com/office/drawing/2014/main" id="{00000000-0008-0000-0400-000007000000}"/>
            </a:ext>
          </a:extLst>
        </xdr:cNvPr>
        <xdr:cNvSpPr txBox="1"/>
      </xdr:nvSpPr>
      <xdr:spPr>
        <a:xfrm>
          <a:off x="169545" y="5962650"/>
          <a:ext cx="6488430" cy="9525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latin typeface="Arial" panose="020B0604020202020204" pitchFamily="34" charset="0"/>
              <a:cs typeface="Arial" panose="020B0604020202020204" pitchFamily="34" charset="0"/>
            </a:rPr>
            <a:t>Before validation of the datafields and calcualtion of the indicators, three different kinds of errors can occure:</a:t>
          </a:r>
        </a:p>
        <a:p>
          <a:pPr marL="0" marR="0" indent="0" algn="l" defTabSz="914400" eaLnBrk="1" fontAlgn="auto" latinLnBrk="0" hangingPunct="1">
            <a:lnSpc>
              <a:spcPct val="100000"/>
            </a:lnSpc>
            <a:spcBef>
              <a:spcPts val="0"/>
            </a:spcBef>
            <a:spcAft>
              <a:spcPts val="0"/>
            </a:spcAft>
            <a:buClrTx/>
            <a:buSzTx/>
            <a:buFontTx/>
            <a:buNone/>
            <a:tabLst/>
            <a:defRPr/>
          </a:pPr>
          <a:r>
            <a:rPr lang="de-DE" sz="1000" baseline="0">
              <a:solidFill>
                <a:schemeClr val="bg1">
                  <a:lumMod val="50000"/>
                </a:schemeClr>
              </a:solidFill>
              <a:effectLst/>
              <a:latin typeface="Arial" panose="020B0604020202020204" pitchFamily="34" charset="0"/>
              <a:ea typeface="+mn-ea"/>
              <a:cs typeface="Arial" panose="020B0604020202020204" pitchFamily="34" charset="0"/>
            </a:rPr>
            <a:t>(Bevor die Verifizierung der Patientendatensätze erfolgen kann, werden drei Gruppen von Falldatensätzen ausgeschlossen:)</a:t>
          </a:r>
          <a:endParaRPr lang="de-DE" sz="1000" baseline="0">
            <a:solidFill>
              <a:schemeClr val="bg1">
                <a:lumMod val="50000"/>
              </a:schemeClr>
            </a:solidFill>
            <a:latin typeface="Arial" panose="020B0604020202020204" pitchFamily="34" charset="0"/>
            <a:cs typeface="Arial" panose="020B0604020202020204" pitchFamily="34" charset="0"/>
          </a:endParaRPr>
        </a:p>
        <a:p>
          <a:pPr algn="l"/>
          <a:endParaRPr lang="de-DE" sz="1000" baseline="0">
            <a:solidFill>
              <a:srgbClr val="FF0000"/>
            </a:solidFill>
            <a:latin typeface="Arial" panose="020B0604020202020204" pitchFamily="34" charset="0"/>
            <a:cs typeface="Arial" panose="020B0604020202020204" pitchFamily="34" charset="0"/>
          </a:endParaRPr>
        </a:p>
        <a:p>
          <a:pPr algn="l"/>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a) Incomplete </a:t>
          </a:r>
          <a:r>
            <a:rPr lang="de-DE" sz="1000" b="0" i="0" u="none" strike="noStrike">
              <a:solidFill>
                <a:schemeClr val="bg1">
                  <a:lumMod val="50000"/>
                </a:schemeClr>
              </a:solidFill>
              <a:effectLst/>
              <a:latin typeface="Arial" panose="020B0604020202020204" pitchFamily="34" charset="0"/>
              <a:ea typeface="+mn-ea"/>
              <a:cs typeface="Arial" panose="020B0604020202020204" pitchFamily="34" charset="0"/>
            </a:rPr>
            <a:t>(Unvollständige</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 Falldatensätze)</a:t>
          </a:r>
        </a:p>
        <a:p>
          <a:pPr algn="l"/>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b) Calculation of category imppossible </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(Fallart nicht bestimmbar)</a:t>
          </a:r>
          <a:endParaRPr lang="de-DE" sz="1000">
            <a:solidFill>
              <a:schemeClr val="bg1">
                <a:lumMod val="50000"/>
              </a:schemeClr>
            </a:solidFill>
            <a:latin typeface="Arial" panose="020B0604020202020204" pitchFamily="34" charset="0"/>
            <a:cs typeface="Arial" panose="020B0604020202020204" pitchFamily="34" charset="0"/>
          </a:endParaRPr>
        </a:p>
        <a:p>
          <a:pPr algn="l"/>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c) No center case</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baseline="0">
              <a:solidFill>
                <a:schemeClr val="bg1">
                  <a:lumMod val="50000"/>
                </a:schemeClr>
              </a:solidFill>
              <a:effectLst/>
              <a:latin typeface="Arial" panose="020B0604020202020204" pitchFamily="34" charset="0"/>
              <a:ea typeface="+mn-ea"/>
              <a:cs typeface="Arial" panose="020B0604020202020204" pitchFamily="34" charset="0"/>
            </a:rPr>
            <a:t>(</a:t>
          </a:r>
          <a:r>
            <a:rPr lang="de-DE" sz="1000" b="0" i="0" u="none" strike="noStrike">
              <a:solidFill>
                <a:schemeClr val="bg1">
                  <a:lumMod val="50000"/>
                </a:schemeClr>
              </a:solidFill>
              <a:effectLst/>
              <a:latin typeface="Arial" panose="020B0604020202020204" pitchFamily="34" charset="0"/>
              <a:ea typeface="+mn-ea"/>
              <a:cs typeface="Arial" panose="020B0604020202020204" pitchFamily="34" charset="0"/>
            </a:rPr>
            <a:t>kein Zentrumsfall)</a:t>
          </a:r>
          <a:r>
            <a:rPr lang="de-DE" sz="1000">
              <a:solidFill>
                <a:schemeClr val="bg1">
                  <a:lumMod val="50000"/>
                </a:schemeClr>
              </a:solidFill>
              <a:latin typeface="Arial" panose="020B0604020202020204" pitchFamily="34" charset="0"/>
              <a:cs typeface="Arial" panose="020B0604020202020204" pitchFamily="34" charset="0"/>
            </a:rPr>
            <a:t> </a:t>
          </a:r>
          <a:endParaRPr lang="de-DE" sz="1000" baseline="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3</xdr:col>
      <xdr:colOff>25400</xdr:colOff>
      <xdr:row>6</xdr:row>
      <xdr:rowOff>111125</xdr:rowOff>
    </xdr:from>
    <xdr:to>
      <xdr:col>5</xdr:col>
      <xdr:colOff>0</xdr:colOff>
      <xdr:row>6</xdr:row>
      <xdr:rowOff>111125</xdr:rowOff>
    </xdr:to>
    <xdr:cxnSp macro="">
      <xdr:nvCxnSpPr>
        <xdr:cNvPr id="8" name="Gerade Verbindung mit Pfeil 7">
          <a:extLst>
            <a:ext uri="{FF2B5EF4-FFF2-40B4-BE49-F238E27FC236}">
              <a16:creationId xmlns:a16="http://schemas.microsoft.com/office/drawing/2014/main" id="{00000000-0008-0000-0400-000008000000}"/>
            </a:ext>
          </a:extLst>
        </xdr:cNvPr>
        <xdr:cNvCxnSpPr/>
      </xdr:nvCxnSpPr>
      <xdr:spPr>
        <a:xfrm>
          <a:off x="1358900" y="1635125"/>
          <a:ext cx="603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64</xdr:row>
      <xdr:rowOff>73024</xdr:rowOff>
    </xdr:from>
    <xdr:to>
      <xdr:col>4</xdr:col>
      <xdr:colOff>19050</xdr:colOff>
      <xdr:row>66</xdr:row>
      <xdr:rowOff>76199</xdr:rowOff>
    </xdr:to>
    <xdr:sp macro="" textlink="">
      <xdr:nvSpPr>
        <xdr:cNvPr id="9" name="Textfeld 8">
          <a:extLst>
            <a:ext uri="{FF2B5EF4-FFF2-40B4-BE49-F238E27FC236}">
              <a16:creationId xmlns:a16="http://schemas.microsoft.com/office/drawing/2014/main" id="{00000000-0008-0000-0400-000009000000}"/>
            </a:ext>
          </a:extLst>
        </xdr:cNvPr>
        <xdr:cNvSpPr txBox="1"/>
      </xdr:nvSpPr>
      <xdr:spPr>
        <a:xfrm>
          <a:off x="133350" y="20789899"/>
          <a:ext cx="1400175" cy="2889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No error message</a:t>
          </a:r>
        </a:p>
        <a:p>
          <a:pPr algn="ctr"/>
          <a:r>
            <a:rPr lang="de-DE" sz="1000">
              <a:solidFill>
                <a:schemeClr val="bg1">
                  <a:lumMod val="50000"/>
                </a:schemeClr>
              </a:solidFill>
              <a:latin typeface="Arial" panose="020B0604020202020204" pitchFamily="34" charset="0"/>
              <a:cs typeface="Arial" panose="020B0604020202020204" pitchFamily="34" charset="0"/>
            </a:rPr>
            <a:t>(keine Fehlermeldung)</a:t>
          </a:r>
        </a:p>
      </xdr:txBody>
    </xdr:sp>
    <xdr:clientData/>
  </xdr:twoCellAnchor>
  <xdr:twoCellAnchor>
    <xdr:from>
      <xdr:col>5</xdr:col>
      <xdr:colOff>15874</xdr:colOff>
      <xdr:row>64</xdr:row>
      <xdr:rowOff>87630</xdr:rowOff>
    </xdr:from>
    <xdr:to>
      <xdr:col>8</xdr:col>
      <xdr:colOff>3174</xdr:colOff>
      <xdr:row>66</xdr:row>
      <xdr:rowOff>66675</xdr:rowOff>
    </xdr:to>
    <xdr:sp macro="" textlink="">
      <xdr:nvSpPr>
        <xdr:cNvPr id="10" name="Textfeld 9">
          <a:extLst>
            <a:ext uri="{FF2B5EF4-FFF2-40B4-BE49-F238E27FC236}">
              <a16:creationId xmlns:a16="http://schemas.microsoft.com/office/drawing/2014/main" id="{00000000-0008-0000-0400-00000A000000}"/>
            </a:ext>
          </a:extLst>
        </xdr:cNvPr>
        <xdr:cNvSpPr txBox="1"/>
      </xdr:nvSpPr>
      <xdr:spPr>
        <a:xfrm>
          <a:off x="1978024" y="20804505"/>
          <a:ext cx="5140325" cy="26479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solidFill>
                <a:sysClr val="windowText" lastClr="000000"/>
              </a:solidFill>
              <a:latin typeface="Arial" panose="020B0604020202020204" pitchFamily="34" charset="0"/>
              <a:cs typeface="Arial" panose="020B0604020202020204" pitchFamily="34" charset="0"/>
            </a:rPr>
            <a:t>Error</a:t>
          </a:r>
          <a:r>
            <a:rPr lang="de-DE" sz="1000" baseline="0">
              <a:solidFill>
                <a:sysClr val="windowText" lastClr="000000"/>
              </a:solidFill>
              <a:latin typeface="Arial" panose="020B0604020202020204" pitchFamily="34" charset="0"/>
              <a:cs typeface="Arial" panose="020B0604020202020204" pitchFamily="34" charset="0"/>
            </a:rPr>
            <a:t> m</a:t>
          </a:r>
          <a:r>
            <a:rPr lang="de-DE" sz="1000">
              <a:solidFill>
                <a:sysClr val="windowText" lastClr="000000"/>
              </a:solidFill>
              <a:latin typeface="Arial" panose="020B0604020202020204" pitchFamily="34" charset="0"/>
              <a:cs typeface="Arial" panose="020B0604020202020204" pitchFamily="34" charset="0"/>
            </a:rPr>
            <a:t>essage in "General</a:t>
          </a:r>
          <a:r>
            <a:rPr lang="de-DE" sz="1000" baseline="0">
              <a:solidFill>
                <a:sysClr val="windowText" lastClr="000000"/>
              </a:solidFill>
              <a:latin typeface="Arial" panose="020B0604020202020204" pitchFamily="34" charset="0"/>
              <a:cs typeface="Arial" panose="020B0604020202020204" pitchFamily="34" charset="0"/>
            </a:rPr>
            <a:t> Overview"</a:t>
          </a:r>
        </a:p>
        <a:p>
          <a:pPr algn="l"/>
          <a:r>
            <a:rPr lang="de-DE" sz="1000" baseline="0">
              <a:solidFill>
                <a:schemeClr val="bg1">
                  <a:lumMod val="50000"/>
                </a:schemeClr>
              </a:solidFill>
              <a:latin typeface="Arial" panose="020B0604020202020204" pitchFamily="34" charset="0"/>
              <a:cs typeface="Arial" panose="020B0604020202020204" pitchFamily="34" charset="0"/>
            </a:rPr>
            <a:t>(Fehlermeldung in "Gesamtbetrachtung")</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1</xdr:col>
      <xdr:colOff>636905</xdr:colOff>
      <xdr:row>60</xdr:row>
      <xdr:rowOff>162560</xdr:rowOff>
    </xdr:from>
    <xdr:to>
      <xdr:col>5</xdr:col>
      <xdr:colOff>2056533</xdr:colOff>
      <xdr:row>60</xdr:row>
      <xdr:rowOff>164465</xdr:rowOff>
    </xdr:to>
    <xdr:cxnSp macro="">
      <xdr:nvCxnSpPr>
        <xdr:cNvPr id="11" name="Gerade Verbindung 13">
          <a:extLst>
            <a:ext uri="{FF2B5EF4-FFF2-40B4-BE49-F238E27FC236}">
              <a16:creationId xmlns:a16="http://schemas.microsoft.com/office/drawing/2014/main" id="{00000000-0008-0000-0400-00000B000000}"/>
            </a:ext>
          </a:extLst>
        </xdr:cNvPr>
        <xdr:cNvCxnSpPr/>
      </xdr:nvCxnSpPr>
      <xdr:spPr>
        <a:xfrm flipH="1">
          <a:off x="722630" y="20288885"/>
          <a:ext cx="2991253" cy="19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657860</xdr:colOff>
      <xdr:row>60</xdr:row>
      <xdr:rowOff>162560</xdr:rowOff>
    </xdr:from>
    <xdr:to>
      <xdr:col>1</xdr:col>
      <xdr:colOff>657860</xdr:colOff>
      <xdr:row>64</xdr:row>
      <xdr:rowOff>76305</xdr:rowOff>
    </xdr:to>
    <xdr:cxnSp macro="">
      <xdr:nvCxnSpPr>
        <xdr:cNvPr id="12" name="Gerade Verbindung mit Pfeil 11">
          <a:extLst>
            <a:ext uri="{FF2B5EF4-FFF2-40B4-BE49-F238E27FC236}">
              <a16:creationId xmlns:a16="http://schemas.microsoft.com/office/drawing/2014/main" id="{00000000-0008-0000-0400-00000C000000}"/>
            </a:ext>
          </a:extLst>
        </xdr:cNvPr>
        <xdr:cNvCxnSpPr/>
      </xdr:nvCxnSpPr>
      <xdr:spPr>
        <a:xfrm>
          <a:off x="724535" y="20288885"/>
          <a:ext cx="0" cy="5042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1743075</xdr:colOff>
      <xdr:row>58</xdr:row>
      <xdr:rowOff>0</xdr:rowOff>
    </xdr:from>
    <xdr:to>
      <xdr:col>6</xdr:col>
      <xdr:colOff>1</xdr:colOff>
      <xdr:row>64</xdr:row>
      <xdr:rowOff>66675</xdr:rowOff>
    </xdr:to>
    <xdr:cxnSp macro="">
      <xdr:nvCxnSpPr>
        <xdr:cNvPr id="13" name="Gerade Verbindung mit Pfeil 12">
          <a:extLst>
            <a:ext uri="{FF2B5EF4-FFF2-40B4-BE49-F238E27FC236}">
              <a16:creationId xmlns:a16="http://schemas.microsoft.com/office/drawing/2014/main" id="{00000000-0008-0000-0400-00000D000000}"/>
            </a:ext>
          </a:extLst>
        </xdr:cNvPr>
        <xdr:cNvCxnSpPr/>
      </xdr:nvCxnSpPr>
      <xdr:spPr>
        <a:xfrm flipH="1">
          <a:off x="3705225" y="19859625"/>
          <a:ext cx="9526" cy="923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21</xdr:row>
      <xdr:rowOff>168274</xdr:rowOff>
    </xdr:from>
    <xdr:to>
      <xdr:col>4</xdr:col>
      <xdr:colOff>66675</xdr:colOff>
      <xdr:row>24</xdr:row>
      <xdr:rowOff>112970</xdr:rowOff>
    </xdr:to>
    <xdr:sp macro="" textlink="">
      <xdr:nvSpPr>
        <xdr:cNvPr id="14" name="Textfeld 13">
          <a:extLst>
            <a:ext uri="{FF2B5EF4-FFF2-40B4-BE49-F238E27FC236}">
              <a16:creationId xmlns:a16="http://schemas.microsoft.com/office/drawing/2014/main" id="{00000000-0008-0000-0400-00000E000000}"/>
            </a:ext>
          </a:extLst>
        </xdr:cNvPr>
        <xdr:cNvSpPr txBox="1"/>
      </xdr:nvSpPr>
      <xdr:spPr>
        <a:xfrm>
          <a:off x="180975" y="4406899"/>
          <a:ext cx="1400175" cy="48762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XML accepted</a:t>
          </a:r>
        </a:p>
        <a:p>
          <a:pPr algn="ctr"/>
          <a:r>
            <a:rPr lang="de-DE" sz="1000">
              <a:solidFill>
                <a:schemeClr val="bg1">
                  <a:lumMod val="50000"/>
                </a:schemeClr>
              </a:solidFill>
              <a:latin typeface="Arial" panose="020B0604020202020204" pitchFamily="34" charset="0"/>
              <a:cs typeface="Arial" panose="020B0604020202020204" pitchFamily="34" charset="0"/>
            </a:rPr>
            <a:t>(XML wird akzeptiert)</a:t>
          </a:r>
        </a:p>
      </xdr:txBody>
    </xdr:sp>
    <xdr:clientData/>
  </xdr:twoCellAnchor>
  <xdr:twoCellAnchor>
    <xdr:from>
      <xdr:col>5</xdr:col>
      <xdr:colOff>1478916</xdr:colOff>
      <xdr:row>21</xdr:row>
      <xdr:rowOff>120649</xdr:rowOff>
    </xdr:from>
    <xdr:to>
      <xdr:col>7</xdr:col>
      <xdr:colOff>1144517</xdr:colOff>
      <xdr:row>24</xdr:row>
      <xdr:rowOff>130175</xdr:rowOff>
    </xdr:to>
    <xdr:sp macro="" textlink="">
      <xdr:nvSpPr>
        <xdr:cNvPr id="15" name="Textfeld 14">
          <a:extLst>
            <a:ext uri="{FF2B5EF4-FFF2-40B4-BE49-F238E27FC236}">
              <a16:creationId xmlns:a16="http://schemas.microsoft.com/office/drawing/2014/main" id="{00000000-0008-0000-0400-00000F000000}"/>
            </a:ext>
          </a:extLst>
        </xdr:cNvPr>
        <xdr:cNvSpPr txBox="1"/>
      </xdr:nvSpPr>
      <xdr:spPr>
        <a:xfrm>
          <a:off x="3441066" y="4359274"/>
          <a:ext cx="3161276" cy="55245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solidFill>
                <a:sysClr val="windowText" lastClr="000000"/>
              </a:solidFill>
              <a:latin typeface="Arial" panose="020B0604020202020204" pitchFamily="34" charset="0"/>
              <a:cs typeface="Arial" panose="020B0604020202020204" pitchFamily="34" charset="0"/>
            </a:rPr>
            <a:t>XML not accepted. Please</a:t>
          </a:r>
          <a:r>
            <a:rPr lang="de-DE" sz="1000" baseline="0">
              <a:solidFill>
                <a:sysClr val="windowText" lastClr="000000"/>
              </a:solidFill>
              <a:latin typeface="Arial" panose="020B0604020202020204" pitchFamily="34" charset="0"/>
              <a:cs typeface="Arial" panose="020B0604020202020204" pitchFamily="34" charset="0"/>
            </a:rPr>
            <a:t> contact your tumourdocumentation producer. </a:t>
          </a:r>
        </a:p>
        <a:p>
          <a:pPr algn="l"/>
          <a:r>
            <a:rPr lang="de-DE" sz="1000" baseline="0">
              <a:solidFill>
                <a:schemeClr val="bg1">
                  <a:lumMod val="50000"/>
                </a:schemeClr>
              </a:solidFill>
              <a:latin typeface="Arial" panose="020B0604020202020204" pitchFamily="34" charset="0"/>
              <a:cs typeface="Arial" panose="020B0604020202020204" pitchFamily="34" charset="0"/>
            </a:rPr>
            <a:t>(Bitte kontaktieren Sie ihren Tumordokumentationshersteller.)</a:t>
          </a:r>
          <a:endParaRPr lang="de-DE" sz="1000">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xdr:from>
      <xdr:col>2</xdr:col>
      <xdr:colOff>190500</xdr:colOff>
      <xdr:row>19</xdr:row>
      <xdr:rowOff>146685</xdr:rowOff>
    </xdr:from>
    <xdr:to>
      <xdr:col>6</xdr:col>
      <xdr:colOff>1294534</xdr:colOff>
      <xdr:row>19</xdr:row>
      <xdr:rowOff>152400</xdr:rowOff>
    </xdr:to>
    <xdr:cxnSp macro="">
      <xdr:nvCxnSpPr>
        <xdr:cNvPr id="16" name="Gerade Verbindung 20">
          <a:extLst>
            <a:ext uri="{FF2B5EF4-FFF2-40B4-BE49-F238E27FC236}">
              <a16:creationId xmlns:a16="http://schemas.microsoft.com/office/drawing/2014/main" id="{00000000-0008-0000-0400-000010000000}"/>
            </a:ext>
          </a:extLst>
        </xdr:cNvPr>
        <xdr:cNvCxnSpPr/>
      </xdr:nvCxnSpPr>
      <xdr:spPr>
        <a:xfrm flipH="1">
          <a:off x="914400" y="4023360"/>
          <a:ext cx="4094884" cy="57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19</xdr:row>
      <xdr:rowOff>152400</xdr:rowOff>
    </xdr:from>
    <xdr:to>
      <xdr:col>2</xdr:col>
      <xdr:colOff>190500</xdr:colOff>
      <xdr:row>21</xdr:row>
      <xdr:rowOff>171450</xdr:rowOff>
    </xdr:to>
    <xdr:cxnSp macro="">
      <xdr:nvCxnSpPr>
        <xdr:cNvPr id="17" name="Gerade Verbindung mit Pfeil 16">
          <a:extLst>
            <a:ext uri="{FF2B5EF4-FFF2-40B4-BE49-F238E27FC236}">
              <a16:creationId xmlns:a16="http://schemas.microsoft.com/office/drawing/2014/main" id="{00000000-0008-0000-0400-000011000000}"/>
            </a:ext>
          </a:extLst>
        </xdr:cNvPr>
        <xdr:cNvCxnSpPr/>
      </xdr:nvCxnSpPr>
      <xdr:spPr>
        <a:xfrm>
          <a:off x="914400" y="4029075"/>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1295400</xdr:colOff>
      <xdr:row>17</xdr:row>
      <xdr:rowOff>76200</xdr:rowOff>
    </xdr:from>
    <xdr:to>
      <xdr:col>6</xdr:col>
      <xdr:colOff>1295400</xdr:colOff>
      <xdr:row>21</xdr:row>
      <xdr:rowOff>114300</xdr:rowOff>
    </xdr:to>
    <xdr:cxnSp macro="">
      <xdr:nvCxnSpPr>
        <xdr:cNvPr id="18" name="Gerade Verbindung mit Pfeil 17">
          <a:extLst>
            <a:ext uri="{FF2B5EF4-FFF2-40B4-BE49-F238E27FC236}">
              <a16:creationId xmlns:a16="http://schemas.microsoft.com/office/drawing/2014/main" id="{00000000-0008-0000-0400-000012000000}"/>
            </a:ext>
          </a:extLst>
        </xdr:cNvPr>
        <xdr:cNvCxnSpPr/>
      </xdr:nvCxnSpPr>
      <xdr:spPr>
        <a:xfrm>
          <a:off x="5010150" y="3590925"/>
          <a:ext cx="0" cy="762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161926</xdr:colOff>
      <xdr:row>29</xdr:row>
      <xdr:rowOff>28575</xdr:rowOff>
    </xdr:from>
    <xdr:to>
      <xdr:col>2</xdr:col>
      <xdr:colOff>167640</xdr:colOff>
      <xdr:row>30</xdr:row>
      <xdr:rowOff>104775</xdr:rowOff>
    </xdr:to>
    <xdr:cxnSp macro="">
      <xdr:nvCxnSpPr>
        <xdr:cNvPr id="19" name="Gerade Verbindung mit Pfeil 18">
          <a:extLst>
            <a:ext uri="{FF2B5EF4-FFF2-40B4-BE49-F238E27FC236}">
              <a16:creationId xmlns:a16="http://schemas.microsoft.com/office/drawing/2014/main" id="{00000000-0008-0000-0400-000013000000}"/>
            </a:ext>
          </a:extLst>
        </xdr:cNvPr>
        <xdr:cNvCxnSpPr/>
      </xdr:nvCxnSpPr>
      <xdr:spPr>
        <a:xfrm flipH="1">
          <a:off x="885826" y="5715000"/>
          <a:ext cx="5714"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180976</xdr:colOff>
      <xdr:row>24</xdr:row>
      <xdr:rowOff>104775</xdr:rowOff>
    </xdr:from>
    <xdr:to>
      <xdr:col>2</xdr:col>
      <xdr:colOff>186690</xdr:colOff>
      <xdr:row>26</xdr:row>
      <xdr:rowOff>0</xdr:rowOff>
    </xdr:to>
    <xdr:cxnSp macro="">
      <xdr:nvCxnSpPr>
        <xdr:cNvPr id="20" name="Gerade Verbindung mit Pfeil 19">
          <a:extLst>
            <a:ext uri="{FF2B5EF4-FFF2-40B4-BE49-F238E27FC236}">
              <a16:creationId xmlns:a16="http://schemas.microsoft.com/office/drawing/2014/main" id="{00000000-0008-0000-0400-000014000000}"/>
            </a:ext>
          </a:extLst>
        </xdr:cNvPr>
        <xdr:cNvCxnSpPr/>
      </xdr:nvCxnSpPr>
      <xdr:spPr>
        <a:xfrm flipH="1">
          <a:off x="904876" y="4886325"/>
          <a:ext cx="5714"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85725</xdr:rowOff>
    </xdr:from>
    <xdr:to>
      <xdr:col>2</xdr:col>
      <xdr:colOff>0</xdr:colOff>
      <xdr:row>69</xdr:row>
      <xdr:rowOff>22225</xdr:rowOff>
    </xdr:to>
    <xdr:cxnSp macro="">
      <xdr:nvCxnSpPr>
        <xdr:cNvPr id="22" name="Gerade Verbindung mit Pfeil 21">
          <a:extLst>
            <a:ext uri="{FF2B5EF4-FFF2-40B4-BE49-F238E27FC236}">
              <a16:creationId xmlns:a16="http://schemas.microsoft.com/office/drawing/2014/main" id="{00000000-0008-0000-0400-000016000000}"/>
            </a:ext>
          </a:extLst>
        </xdr:cNvPr>
        <xdr:cNvCxnSpPr/>
      </xdr:nvCxnSpPr>
      <xdr:spPr>
        <a:xfrm>
          <a:off x="723900" y="21088350"/>
          <a:ext cx="0" cy="384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69</xdr:row>
      <xdr:rowOff>28575</xdr:rowOff>
    </xdr:from>
    <xdr:to>
      <xdr:col>4</xdr:col>
      <xdr:colOff>9525</xdr:colOff>
      <xdr:row>71</xdr:row>
      <xdr:rowOff>118055</xdr:rowOff>
    </xdr:to>
    <xdr:sp macro="" textlink="">
      <xdr:nvSpPr>
        <xdr:cNvPr id="23" name="Textfeld 22">
          <a:extLst>
            <a:ext uri="{FF2B5EF4-FFF2-40B4-BE49-F238E27FC236}">
              <a16:creationId xmlns:a16="http://schemas.microsoft.com/office/drawing/2014/main" id="{00000000-0008-0000-0400-000017000000}"/>
            </a:ext>
          </a:extLst>
        </xdr:cNvPr>
        <xdr:cNvSpPr txBox="1"/>
      </xdr:nvSpPr>
      <xdr:spPr>
        <a:xfrm>
          <a:off x="123825" y="21478875"/>
          <a:ext cx="1400175" cy="3942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ysClr val="windowText" lastClr="000000"/>
              </a:solidFill>
              <a:latin typeface="Arial" panose="020B0604020202020204" pitchFamily="34" charset="0"/>
              <a:cs typeface="Arial" panose="020B0604020202020204" pitchFamily="34" charset="0"/>
            </a:rPr>
            <a:t>Categorise</a:t>
          </a:r>
        </a:p>
        <a:p>
          <a:pPr algn="ctr"/>
          <a:r>
            <a:rPr lang="de-DE" sz="1000">
              <a:solidFill>
                <a:schemeClr val="bg1">
                  <a:lumMod val="50000"/>
                </a:schemeClr>
              </a:solidFill>
              <a:latin typeface="Arial" panose="020B0604020202020204" pitchFamily="34" charset="0"/>
              <a:cs typeface="Arial" panose="020B0604020202020204" pitchFamily="34" charset="0"/>
            </a:rPr>
            <a:t>(Kategorisierung)</a:t>
          </a:r>
        </a:p>
      </xdr:txBody>
    </xdr:sp>
    <xdr:clientData/>
  </xdr:twoCellAnchor>
  <xdr:twoCellAnchor>
    <xdr:from>
      <xdr:col>4</xdr:col>
      <xdr:colOff>9525</xdr:colOff>
      <xdr:row>70</xdr:row>
      <xdr:rowOff>57150</xdr:rowOff>
    </xdr:from>
    <xdr:to>
      <xdr:col>5</xdr:col>
      <xdr:colOff>19050</xdr:colOff>
      <xdr:row>70</xdr:row>
      <xdr:rowOff>57152</xdr:rowOff>
    </xdr:to>
    <xdr:cxnSp macro="">
      <xdr:nvCxnSpPr>
        <xdr:cNvPr id="24" name="Gerade Verbindung mit Pfeil 23">
          <a:extLst>
            <a:ext uri="{FF2B5EF4-FFF2-40B4-BE49-F238E27FC236}">
              <a16:creationId xmlns:a16="http://schemas.microsoft.com/office/drawing/2014/main" id="{00000000-0008-0000-0400-000018000000}"/>
            </a:ext>
          </a:extLst>
        </xdr:cNvPr>
        <xdr:cNvCxnSpPr/>
      </xdr:nvCxnSpPr>
      <xdr:spPr>
        <a:xfrm flipV="1">
          <a:off x="1524000" y="21659850"/>
          <a:ext cx="457200" cy="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68</xdr:row>
      <xdr:rowOff>142876</xdr:rowOff>
    </xdr:from>
    <xdr:to>
      <xdr:col>8</xdr:col>
      <xdr:colOff>28575</xdr:colOff>
      <xdr:row>78</xdr:row>
      <xdr:rowOff>85725</xdr:rowOff>
    </xdr:to>
    <xdr:sp macro="" textlink="">
      <xdr:nvSpPr>
        <xdr:cNvPr id="25" name="Textfeld 24">
          <a:extLst>
            <a:ext uri="{FF2B5EF4-FFF2-40B4-BE49-F238E27FC236}">
              <a16:creationId xmlns:a16="http://schemas.microsoft.com/office/drawing/2014/main" id="{00000000-0008-0000-0400-000019000000}"/>
            </a:ext>
          </a:extLst>
        </xdr:cNvPr>
        <xdr:cNvSpPr txBox="1"/>
      </xdr:nvSpPr>
      <xdr:spPr>
        <a:xfrm>
          <a:off x="1990725" y="21440776"/>
          <a:ext cx="5153025" cy="14668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Categorise the cases in</a:t>
          </a:r>
        </a:p>
        <a:p>
          <a:pPr algn="l"/>
          <a:r>
            <a:rPr lang="de-DE" sz="1000" baseline="0">
              <a:solidFill>
                <a:schemeClr val="bg1">
                  <a:lumMod val="50000"/>
                </a:schemeClr>
              </a:solidFill>
              <a:effectLst/>
              <a:latin typeface="Arial" panose="020B0604020202020204" pitchFamily="34" charset="0"/>
              <a:ea typeface="+mn-ea"/>
              <a:cs typeface="Arial" panose="020B0604020202020204" pitchFamily="34" charset="0"/>
            </a:rPr>
            <a:t>(Kategorisierung der Fälle in)</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NI = non-interventional case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(nicht-interventioneller Fall)</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IV = interventional case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(interventioneller Fall)</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IF = incidential finding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(Zufallsbefund)</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R = recurrence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(Rezidiv)</a:t>
          </a: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D = distant metastasis </a:t>
          </a:r>
          <a:r>
            <a:rPr lang="de-DE" sz="1000" baseline="0">
              <a:solidFill>
                <a:schemeClr val="bg1">
                  <a:lumMod val="50000"/>
                </a:schemeClr>
              </a:solidFill>
              <a:effectLst/>
              <a:latin typeface="Arial" panose="020B0604020202020204" pitchFamily="34" charset="0"/>
              <a:ea typeface="+mn-ea"/>
              <a:cs typeface="Arial" panose="020B0604020202020204" pitchFamily="34" charset="0"/>
            </a:rPr>
            <a:t>(Fernmetastasen)</a:t>
          </a:r>
        </a:p>
      </xdr:txBody>
    </xdr:sp>
    <xdr:clientData/>
  </xdr:twoCellAnchor>
  <xdr:twoCellAnchor>
    <xdr:from>
      <xdr:col>6</xdr:col>
      <xdr:colOff>852488</xdr:colOff>
      <xdr:row>78</xdr:row>
      <xdr:rowOff>85725</xdr:rowOff>
    </xdr:from>
    <xdr:to>
      <xdr:col>6</xdr:col>
      <xdr:colOff>852488</xdr:colOff>
      <xdr:row>81</xdr:row>
      <xdr:rowOff>28576</xdr:rowOff>
    </xdr:to>
    <xdr:cxnSp macro="">
      <xdr:nvCxnSpPr>
        <xdr:cNvPr id="26" name="Gerade Verbindung mit Pfeil 25">
          <a:extLst>
            <a:ext uri="{FF2B5EF4-FFF2-40B4-BE49-F238E27FC236}">
              <a16:creationId xmlns:a16="http://schemas.microsoft.com/office/drawing/2014/main" id="{00000000-0008-0000-0400-00001A000000}"/>
            </a:ext>
          </a:extLst>
        </xdr:cNvPr>
        <xdr:cNvCxnSpPr>
          <a:stCxn id="25" idx="2"/>
          <a:endCxn id="27" idx="0"/>
        </xdr:cNvCxnSpPr>
      </xdr:nvCxnSpPr>
      <xdr:spPr>
        <a:xfrm>
          <a:off x="4567238" y="22907625"/>
          <a:ext cx="0" cy="4667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81</xdr:row>
      <xdr:rowOff>28576</xdr:rowOff>
    </xdr:from>
    <xdr:to>
      <xdr:col>8</xdr:col>
      <xdr:colOff>28575</xdr:colOff>
      <xdr:row>82</xdr:row>
      <xdr:rowOff>114301</xdr:rowOff>
    </xdr:to>
    <xdr:sp macro="" textlink="">
      <xdr:nvSpPr>
        <xdr:cNvPr id="27" name="Textfeld 26">
          <a:extLst>
            <a:ext uri="{FF2B5EF4-FFF2-40B4-BE49-F238E27FC236}">
              <a16:creationId xmlns:a16="http://schemas.microsoft.com/office/drawing/2014/main" id="{00000000-0008-0000-0400-00001B000000}"/>
            </a:ext>
          </a:extLst>
        </xdr:cNvPr>
        <xdr:cNvSpPr txBox="1"/>
      </xdr:nvSpPr>
      <xdr:spPr>
        <a:xfrm>
          <a:off x="1990725" y="23374351"/>
          <a:ext cx="5153025" cy="2667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Calculation of the categories: </a:t>
          </a:r>
        </a:p>
        <a:p>
          <a:pPr algn="l"/>
          <a:r>
            <a:rPr lang="de-DE" sz="1000" baseline="0">
              <a:solidFill>
                <a:schemeClr val="bg1">
                  <a:lumMod val="50000"/>
                </a:schemeClr>
              </a:solidFill>
              <a:effectLst/>
              <a:latin typeface="Arial" panose="020B0604020202020204" pitchFamily="34" charset="0"/>
              <a:ea typeface="+mn-ea"/>
              <a:cs typeface="Arial" panose="020B0604020202020204" pitchFamily="34" charset="0"/>
            </a:rPr>
            <a:t>(Kategorisierung der Fälle vgl. Tabellenblatt:)</a:t>
          </a:r>
        </a:p>
        <a:p>
          <a:pPr algn="l"/>
          <a:r>
            <a:rPr lang="de-DE" sz="1000" baseline="0">
              <a:solidFill>
                <a:schemeClr val="dk1"/>
              </a:solidFill>
              <a:effectLst/>
              <a:latin typeface="Arial" panose="020B0604020202020204" pitchFamily="34" charset="0"/>
              <a:ea typeface="+mn-ea"/>
              <a:cs typeface="Arial" panose="020B0604020202020204" pitchFamily="34" charset="0"/>
            </a:rPr>
            <a:t> </a:t>
          </a:r>
        </a:p>
      </xdr:txBody>
    </xdr:sp>
    <xdr:clientData/>
  </xdr:twoCellAnchor>
  <xdr:twoCellAnchor>
    <xdr:from>
      <xdr:col>5</xdr:col>
      <xdr:colOff>28575</xdr:colOff>
      <xdr:row>82</xdr:row>
      <xdr:rowOff>123826</xdr:rowOff>
    </xdr:from>
    <xdr:to>
      <xdr:col>8</xdr:col>
      <xdr:colOff>28575</xdr:colOff>
      <xdr:row>83</xdr:row>
      <xdr:rowOff>142876</xdr:rowOff>
    </xdr:to>
    <xdr:sp macro="" textlink="">
      <xdr:nvSpPr>
        <xdr:cNvPr id="28" name="Textfeld 27">
          <a:hlinkClick xmlns:r="http://schemas.openxmlformats.org/officeDocument/2006/relationships" r:id="rId1"/>
          <a:extLst>
            <a:ext uri="{FF2B5EF4-FFF2-40B4-BE49-F238E27FC236}">
              <a16:creationId xmlns:a16="http://schemas.microsoft.com/office/drawing/2014/main" id="{00000000-0008-0000-0400-00001C000000}"/>
            </a:ext>
          </a:extLst>
        </xdr:cNvPr>
        <xdr:cNvSpPr txBox="1"/>
      </xdr:nvSpPr>
      <xdr:spPr>
        <a:xfrm>
          <a:off x="1990725" y="23650576"/>
          <a:ext cx="5153025" cy="2857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u="sng" baseline="0">
              <a:solidFill>
                <a:sysClr val="windowText" lastClr="000000"/>
              </a:solidFill>
              <a:effectLst/>
              <a:latin typeface="Arial" panose="020B0604020202020204" pitchFamily="34" charset="0"/>
              <a:ea typeface="+mn-ea"/>
              <a:cs typeface="Arial" panose="020B0604020202020204" pitchFamily="34" charset="0"/>
            </a:rPr>
            <a:t>Categories</a:t>
          </a:r>
        </a:p>
      </xdr:txBody>
    </xdr:sp>
    <xdr:clientData/>
  </xdr:twoCellAnchor>
  <xdr:twoCellAnchor editAs="oneCell">
    <xdr:from>
      <xdr:col>7</xdr:col>
      <xdr:colOff>542925</xdr:colOff>
      <xdr:row>1</xdr:row>
      <xdr:rowOff>0</xdr:rowOff>
    </xdr:from>
    <xdr:to>
      <xdr:col>8</xdr:col>
      <xdr:colOff>1428750</xdr:colOff>
      <xdr:row>2</xdr:row>
      <xdr:rowOff>175546</xdr:rowOff>
    </xdr:to>
    <xdr:pic>
      <xdr:nvPicPr>
        <xdr:cNvPr id="30" name="Grafik 29">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104775"/>
          <a:ext cx="2543175" cy="73752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5</xdr:col>
      <xdr:colOff>219075</xdr:colOff>
      <xdr:row>0</xdr:row>
      <xdr:rowOff>95250</xdr:rowOff>
    </xdr:from>
    <xdr:to>
      <xdr:col>6</xdr:col>
      <xdr:colOff>1247775</xdr:colOff>
      <xdr:row>2</xdr:row>
      <xdr:rowOff>99346</xdr:rowOff>
    </xdr:to>
    <xdr:pic>
      <xdr:nvPicPr>
        <xdr:cNvPr id="3" name="Grafik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0" y="95250"/>
          <a:ext cx="2543175" cy="737521"/>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5</xdr:col>
      <xdr:colOff>133350</xdr:colOff>
      <xdr:row>0</xdr:row>
      <xdr:rowOff>76200</xdr:rowOff>
    </xdr:from>
    <xdr:to>
      <xdr:col>6</xdr:col>
      <xdr:colOff>1162050</xdr:colOff>
      <xdr:row>2</xdr:row>
      <xdr:rowOff>80296</xdr:rowOff>
    </xdr:to>
    <xdr:pic>
      <xdr:nvPicPr>
        <xdr:cNvPr id="3" name="Grafik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5925" y="76200"/>
          <a:ext cx="2543175" cy="737521"/>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5</xdr:col>
      <xdr:colOff>200025</xdr:colOff>
      <xdr:row>0</xdr:row>
      <xdr:rowOff>95250</xdr:rowOff>
    </xdr:from>
    <xdr:to>
      <xdr:col>6</xdr:col>
      <xdr:colOff>1228725</xdr:colOff>
      <xdr:row>1</xdr:row>
      <xdr:rowOff>718471</xdr:rowOff>
    </xdr:to>
    <xdr:pic>
      <xdr:nvPicPr>
        <xdr:cNvPr id="2" name="Grafik 1">
          <a:extLst>
            <a:ext uri="{FF2B5EF4-FFF2-40B4-BE49-F238E27FC236}">
              <a16:creationId xmlns:a16="http://schemas.microsoft.com/office/drawing/2014/main" id="{83E609C7-9252-4EAE-B463-22B4877605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95250"/>
          <a:ext cx="2543175" cy="737521"/>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6</xdr:col>
      <xdr:colOff>38100</xdr:colOff>
      <xdr:row>1</xdr:row>
      <xdr:rowOff>19050</xdr:rowOff>
    </xdr:from>
    <xdr:to>
      <xdr:col>8</xdr:col>
      <xdr:colOff>66675</xdr:colOff>
      <xdr:row>1</xdr:row>
      <xdr:rowOff>756571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33350"/>
          <a:ext cx="2543175" cy="737521"/>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38100</xdr:colOff>
      <xdr:row>1</xdr:row>
      <xdr:rowOff>19050</xdr:rowOff>
    </xdr:from>
    <xdr:to>
      <xdr:col>8</xdr:col>
      <xdr:colOff>66675</xdr:colOff>
      <xdr:row>1</xdr:row>
      <xdr:rowOff>756571</xdr:rowOff>
    </xdr:to>
    <xdr:pic>
      <xdr:nvPicPr>
        <xdr:cNvPr id="2" name="Grafik 1">
          <a:extLst>
            <a:ext uri="{FF2B5EF4-FFF2-40B4-BE49-F238E27FC236}">
              <a16:creationId xmlns:a16="http://schemas.microsoft.com/office/drawing/2014/main" id="{4A47AB82-4BD7-4E5C-9913-E10E90FD6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133350"/>
          <a:ext cx="2543175" cy="737521"/>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504825</xdr:colOff>
      <xdr:row>0</xdr:row>
      <xdr:rowOff>104775</xdr:rowOff>
    </xdr:from>
    <xdr:to>
      <xdr:col>13</xdr:col>
      <xdr:colOff>0</xdr:colOff>
      <xdr:row>2</xdr:row>
      <xdr:rowOff>108871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1825" y="104775"/>
          <a:ext cx="2543175" cy="73752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7</xdr:col>
      <xdr:colOff>1523999</xdr:colOff>
      <xdr:row>1</xdr:row>
      <xdr:rowOff>38101</xdr:rowOff>
    </xdr:from>
    <xdr:to>
      <xdr:col>8</xdr:col>
      <xdr:colOff>2061691</xdr:colOff>
      <xdr:row>2</xdr:row>
      <xdr:rowOff>84667</xdr:rowOff>
    </xdr:to>
    <xdr:pic>
      <xdr:nvPicPr>
        <xdr:cNvPr id="2" name="Grafik 1">
          <a:extLst>
            <a:ext uri="{FF2B5EF4-FFF2-40B4-BE49-F238E27FC236}">
              <a16:creationId xmlns:a16="http://schemas.microsoft.com/office/drawing/2014/main" id="{00000000-0008-0000-2B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87" b="46901"/>
        <a:stretch/>
      </xdr:blipFill>
      <xdr:spPr>
        <a:xfrm>
          <a:off x="5312832" y="91018"/>
          <a:ext cx="2273359" cy="713316"/>
        </a:xfrm>
        <a:prstGeom prst="rect">
          <a:avLst/>
        </a:prstGeom>
      </xdr:spPr>
    </xdr:pic>
    <xdr:clientData/>
  </xdr:twoCellAnchor>
  <xdr:twoCellAnchor editAs="oneCell">
    <xdr:from>
      <xdr:col>7</xdr:col>
      <xdr:colOff>1301748</xdr:colOff>
      <xdr:row>1</xdr:row>
      <xdr:rowOff>16935</xdr:rowOff>
    </xdr:from>
    <xdr:to>
      <xdr:col>9</xdr:col>
      <xdr:colOff>13756</xdr:colOff>
      <xdr:row>2</xdr:row>
      <xdr:rowOff>87706</xdr:rowOff>
    </xdr:to>
    <xdr:pic>
      <xdr:nvPicPr>
        <xdr:cNvPr id="3" name="Grafik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0581" y="69852"/>
          <a:ext cx="2543175" cy="737521"/>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6</xdr:col>
      <xdr:colOff>666750</xdr:colOff>
      <xdr:row>14</xdr:row>
      <xdr:rowOff>9525</xdr:rowOff>
    </xdr:from>
    <xdr:to>
      <xdr:col>6</xdr:col>
      <xdr:colOff>781050</xdr:colOff>
      <xdr:row>14</xdr:row>
      <xdr:rowOff>104775</xdr:rowOff>
    </xdr:to>
    <xdr:pic>
      <xdr:nvPicPr>
        <xdr:cNvPr id="3" name="Grafik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6057900"/>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523874</xdr:colOff>
      <xdr:row>0</xdr:row>
      <xdr:rowOff>104776</xdr:rowOff>
    </xdr:from>
    <xdr:to>
      <xdr:col>12</xdr:col>
      <xdr:colOff>704849</xdr:colOff>
      <xdr:row>2</xdr:row>
      <xdr:rowOff>108872</xdr:rowOff>
    </xdr:to>
    <xdr:pic>
      <xdr:nvPicPr>
        <xdr:cNvPr id="4" name="Grafik 3">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81549" y="104776"/>
          <a:ext cx="2543175" cy="737521"/>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5</xdr:col>
      <xdr:colOff>123825</xdr:colOff>
      <xdr:row>0</xdr:row>
      <xdr:rowOff>104775</xdr:rowOff>
    </xdr:from>
    <xdr:to>
      <xdr:col>6</xdr:col>
      <xdr:colOff>0</xdr:colOff>
      <xdr:row>2</xdr:row>
      <xdr:rowOff>108871</xdr:rowOff>
    </xdr:to>
    <xdr:pic>
      <xdr:nvPicPr>
        <xdr:cNvPr id="3" name="Grafik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25" y="104775"/>
          <a:ext cx="2543175" cy="737521"/>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5</xdr:col>
      <xdr:colOff>942975</xdr:colOff>
      <xdr:row>1</xdr:row>
      <xdr:rowOff>0</xdr:rowOff>
    </xdr:from>
    <xdr:to>
      <xdr:col>6</xdr:col>
      <xdr:colOff>1543050</xdr:colOff>
      <xdr:row>2</xdr:row>
      <xdr:rowOff>118396</xdr:rowOff>
    </xdr:to>
    <xdr:pic>
      <xdr:nvPicPr>
        <xdr:cNvPr id="3" name="Grafik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0" y="114300"/>
          <a:ext cx="2543175" cy="737521"/>
        </a:xfrm>
        <a:prstGeom prst="rect">
          <a:avLst/>
        </a:prstGeom>
      </xdr:spPr>
    </xdr:pic>
    <xdr:clientData/>
  </xdr:twoCellAnchor>
  <xdr:twoCellAnchor editAs="oneCell">
    <xdr:from>
      <xdr:col>6</xdr:col>
      <xdr:colOff>1466850</xdr:colOff>
      <xdr:row>7</xdr:row>
      <xdr:rowOff>657225</xdr:rowOff>
    </xdr:from>
    <xdr:to>
      <xdr:col>7</xdr:col>
      <xdr:colOff>9525</xdr:colOff>
      <xdr:row>8</xdr:row>
      <xdr:rowOff>95250</xdr:rowOff>
    </xdr:to>
    <xdr:pic>
      <xdr:nvPicPr>
        <xdr:cNvPr id="4" name="Grafik 12">
          <a:extLst>
            <a:ext uri="{FF2B5EF4-FFF2-40B4-BE49-F238E27FC236}">
              <a16:creationId xmlns:a16="http://schemas.microsoft.com/office/drawing/2014/main" id="{00000000-0008-0000-2E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48775" y="2428875"/>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1259416</xdr:colOff>
      <xdr:row>1</xdr:row>
      <xdr:rowOff>1</xdr:rowOff>
    </xdr:from>
    <xdr:to>
      <xdr:col>4</xdr:col>
      <xdr:colOff>3175</xdr:colOff>
      <xdr:row>2</xdr:row>
      <xdr:rowOff>102522</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9583" y="105834"/>
          <a:ext cx="2543175" cy="737521"/>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8</xdr:col>
      <xdr:colOff>1295400</xdr:colOff>
      <xdr:row>1</xdr:row>
      <xdr:rowOff>19050</xdr:rowOff>
    </xdr:from>
    <xdr:to>
      <xdr:col>8</xdr:col>
      <xdr:colOff>3838575</xdr:colOff>
      <xdr:row>2</xdr:row>
      <xdr:rowOff>108871</xdr:rowOff>
    </xdr:to>
    <xdr:pic>
      <xdr:nvPicPr>
        <xdr:cNvPr id="2" name="Grafik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76200"/>
          <a:ext cx="2543175" cy="737521"/>
        </a:xfrm>
        <a:prstGeom prst="rect">
          <a:avLst/>
        </a:prstGeom>
      </xdr:spPr>
    </xdr:pic>
    <xdr:clientData/>
  </xdr:twoCellAnchor>
  <xdr:oneCellAnchor>
    <xdr:from>
      <xdr:col>37</xdr:col>
      <xdr:colOff>9525</xdr:colOff>
      <xdr:row>1</xdr:row>
      <xdr:rowOff>0</xdr:rowOff>
    </xdr:from>
    <xdr:ext cx="2247736" cy="833438"/>
    <xdr:pic>
      <xdr:nvPicPr>
        <xdr:cNvPr id="3" name="Grafik 2">
          <a:extLst>
            <a:ext uri="{FF2B5EF4-FFF2-40B4-BE49-F238E27FC236}">
              <a16:creationId xmlns:a16="http://schemas.microsoft.com/office/drawing/2014/main" id="{00000000-0008-0000-2F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4036" b="23077"/>
        <a:stretch/>
      </xdr:blipFill>
      <xdr:spPr>
        <a:xfrm>
          <a:off x="32756475" y="57150"/>
          <a:ext cx="2247736" cy="833438"/>
        </a:xfrm>
        <a:prstGeom prst="rect">
          <a:avLst/>
        </a:prstGeom>
      </xdr:spPr>
    </xdr:pic>
    <xdr:clientData/>
  </xdr:oneCellAnchor>
  <xdr:oneCellAnchor>
    <xdr:from>
      <xdr:col>37</xdr:col>
      <xdr:colOff>9525</xdr:colOff>
      <xdr:row>1</xdr:row>
      <xdr:rowOff>0</xdr:rowOff>
    </xdr:from>
    <xdr:ext cx="2247736" cy="833438"/>
    <xdr:pic>
      <xdr:nvPicPr>
        <xdr:cNvPr id="4" name="Grafik 3">
          <a:extLst>
            <a:ext uri="{FF2B5EF4-FFF2-40B4-BE49-F238E27FC236}">
              <a16:creationId xmlns:a16="http://schemas.microsoft.com/office/drawing/2014/main" id="{00000000-0008-0000-2F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4036" b="23077"/>
        <a:stretch/>
      </xdr:blipFill>
      <xdr:spPr>
        <a:xfrm>
          <a:off x="32756475" y="57150"/>
          <a:ext cx="2247736" cy="833438"/>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37</xdr:col>
      <xdr:colOff>9525</xdr:colOff>
      <xdr:row>1</xdr:row>
      <xdr:rowOff>0</xdr:rowOff>
    </xdr:from>
    <xdr:ext cx="2247736" cy="833438"/>
    <xdr:pic>
      <xdr:nvPicPr>
        <xdr:cNvPr id="2" name="Grafik 1">
          <a:extLst>
            <a:ext uri="{FF2B5EF4-FFF2-40B4-BE49-F238E27FC236}">
              <a16:creationId xmlns:a16="http://schemas.microsoft.com/office/drawing/2014/main" id="{00000000-0008-0000-3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36" b="23077"/>
        <a:stretch/>
      </xdr:blipFill>
      <xdr:spPr>
        <a:xfrm>
          <a:off x="27022425" y="104775"/>
          <a:ext cx="2247736" cy="833438"/>
        </a:xfrm>
        <a:prstGeom prst="rect">
          <a:avLst/>
        </a:prstGeom>
      </xdr:spPr>
    </xdr:pic>
    <xdr:clientData/>
  </xdr:oneCellAnchor>
  <xdr:twoCellAnchor editAs="oneCell">
    <xdr:from>
      <xdr:col>15</xdr:col>
      <xdr:colOff>457199</xdr:colOff>
      <xdr:row>1</xdr:row>
      <xdr:rowOff>12702</xdr:rowOff>
    </xdr:from>
    <xdr:to>
      <xdr:col>17</xdr:col>
      <xdr:colOff>895349</xdr:colOff>
      <xdr:row>2</xdr:row>
      <xdr:rowOff>151206</xdr:rowOff>
    </xdr:to>
    <xdr:pic>
      <xdr:nvPicPr>
        <xdr:cNvPr id="3" name="Grafik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1049" y="117477"/>
          <a:ext cx="2543174" cy="738579"/>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4</xdr:col>
      <xdr:colOff>169333</xdr:colOff>
      <xdr:row>121</xdr:row>
      <xdr:rowOff>127000</xdr:rowOff>
    </xdr:from>
    <xdr:to>
      <xdr:col>11</xdr:col>
      <xdr:colOff>222250</xdr:colOff>
      <xdr:row>148</xdr:row>
      <xdr:rowOff>158749</xdr:rowOff>
    </xdr:to>
    <xdr:pic>
      <xdr:nvPicPr>
        <xdr:cNvPr id="3" name="Grafik 2">
          <a:extLst>
            <a:ext uri="{FF2B5EF4-FFF2-40B4-BE49-F238E27FC236}">
              <a16:creationId xmlns:a16="http://schemas.microsoft.com/office/drawing/2014/main" id="{00000000-0008-0000-3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682" t="11667" r="2719" b="8175"/>
        <a:stretch/>
      </xdr:blipFill>
      <xdr:spPr>
        <a:xfrm>
          <a:off x="2095500" y="41148000"/>
          <a:ext cx="6720417" cy="5344583"/>
        </a:xfrm>
        <a:prstGeom prst="rect">
          <a:avLst/>
        </a:prstGeom>
      </xdr:spPr>
    </xdr:pic>
    <xdr:clientData/>
  </xdr:twoCellAnchor>
  <xdr:twoCellAnchor editAs="oneCell">
    <xdr:from>
      <xdr:col>13</xdr:col>
      <xdr:colOff>42334</xdr:colOff>
      <xdr:row>0</xdr:row>
      <xdr:rowOff>21167</xdr:rowOff>
    </xdr:from>
    <xdr:to>
      <xdr:col>15</xdr:col>
      <xdr:colOff>849843</xdr:colOff>
      <xdr:row>2</xdr:row>
      <xdr:rowOff>7271</xdr:rowOff>
    </xdr:to>
    <xdr:pic>
      <xdr:nvPicPr>
        <xdr:cNvPr id="4" name="Grafik 3">
          <a:extLst>
            <a:ext uri="{FF2B5EF4-FFF2-40B4-BE49-F238E27FC236}">
              <a16:creationId xmlns:a16="http://schemas.microsoft.com/office/drawing/2014/main" id="{00000000-0008-0000-3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5501" y="21167"/>
          <a:ext cx="2543175" cy="737521"/>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3</xdr:col>
      <xdr:colOff>638174</xdr:colOff>
      <xdr:row>67</xdr:row>
      <xdr:rowOff>9525</xdr:rowOff>
    </xdr:from>
    <xdr:to>
      <xdr:col>10</xdr:col>
      <xdr:colOff>390525</xdr:colOff>
      <xdr:row>92</xdr:row>
      <xdr:rowOff>180975</xdr:rowOff>
    </xdr:to>
    <xdr:pic>
      <xdr:nvPicPr>
        <xdr:cNvPr id="3" name="Grafik 2">
          <a:extLst>
            <a:ext uri="{FF2B5EF4-FFF2-40B4-BE49-F238E27FC236}">
              <a16:creationId xmlns:a16="http://schemas.microsoft.com/office/drawing/2014/main" id="{00000000-0008-0000-3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82" t="10217" r="3499" b="7408"/>
        <a:stretch/>
      </xdr:blipFill>
      <xdr:spPr>
        <a:xfrm>
          <a:off x="1438274" y="20012025"/>
          <a:ext cx="6038851" cy="4933950"/>
        </a:xfrm>
        <a:prstGeom prst="rect">
          <a:avLst/>
        </a:prstGeom>
      </xdr:spPr>
    </xdr:pic>
    <xdr:clientData/>
  </xdr:twoCellAnchor>
  <xdr:twoCellAnchor editAs="oneCell">
    <xdr:from>
      <xdr:col>10</xdr:col>
      <xdr:colOff>542925</xdr:colOff>
      <xdr:row>1</xdr:row>
      <xdr:rowOff>47625</xdr:rowOff>
    </xdr:from>
    <xdr:to>
      <xdr:col>12</xdr:col>
      <xdr:colOff>276225</xdr:colOff>
      <xdr:row>2</xdr:row>
      <xdr:rowOff>137446</xdr:rowOff>
    </xdr:to>
    <xdr:pic>
      <xdr:nvPicPr>
        <xdr:cNvPr id="4" name="Grafik 3">
          <a:extLst>
            <a:ext uri="{FF2B5EF4-FFF2-40B4-BE49-F238E27FC236}">
              <a16:creationId xmlns:a16="http://schemas.microsoft.com/office/drawing/2014/main" id="{00000000-0008-0000-3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19925" y="104775"/>
          <a:ext cx="2543175" cy="737521"/>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9</xdr:col>
      <xdr:colOff>449792</xdr:colOff>
      <xdr:row>1</xdr:row>
      <xdr:rowOff>10583</xdr:rowOff>
    </xdr:from>
    <xdr:to>
      <xdr:col>11</xdr:col>
      <xdr:colOff>948267</xdr:colOff>
      <xdr:row>2</xdr:row>
      <xdr:rowOff>113104</xdr:rowOff>
    </xdr:to>
    <xdr:pic>
      <xdr:nvPicPr>
        <xdr:cNvPr id="2" name="Grafik 1">
          <a:extLst>
            <a:ext uri="{FF2B5EF4-FFF2-40B4-BE49-F238E27FC236}">
              <a16:creationId xmlns:a16="http://schemas.microsoft.com/office/drawing/2014/main" id="{55C4CFBD-4986-449F-80F7-D825A0325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5117" y="115358"/>
          <a:ext cx="2546350" cy="7406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1534583</xdr:colOff>
      <xdr:row>1</xdr:row>
      <xdr:rowOff>0</xdr:rowOff>
    </xdr:from>
    <xdr:to>
      <xdr:col>4</xdr:col>
      <xdr:colOff>1865841</xdr:colOff>
      <xdr:row>2</xdr:row>
      <xdr:rowOff>134271</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0" y="105833"/>
          <a:ext cx="2543175" cy="7375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211667</xdr:colOff>
      <xdr:row>1</xdr:row>
      <xdr:rowOff>10583</xdr:rowOff>
    </xdr:from>
    <xdr:to>
      <xdr:col>14</xdr:col>
      <xdr:colOff>595842</xdr:colOff>
      <xdr:row>2</xdr:row>
      <xdr:rowOff>113104</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7750" y="116416"/>
          <a:ext cx="2543175" cy="7375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95251</xdr:colOff>
      <xdr:row>1</xdr:row>
      <xdr:rowOff>0</xdr:rowOff>
    </xdr:from>
    <xdr:to>
      <xdr:col>13</xdr:col>
      <xdr:colOff>221458</xdr:colOff>
      <xdr:row>2</xdr:row>
      <xdr:rowOff>142208</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0782" y="107156"/>
          <a:ext cx="2543175" cy="7375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37</xdr:col>
      <xdr:colOff>9525</xdr:colOff>
      <xdr:row>1</xdr:row>
      <xdr:rowOff>0</xdr:rowOff>
    </xdr:from>
    <xdr:ext cx="2247736" cy="833438"/>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36" b="23077"/>
        <a:stretch/>
      </xdr:blipFill>
      <xdr:spPr>
        <a:xfrm>
          <a:off x="26736675" y="104775"/>
          <a:ext cx="2247736" cy="833438"/>
        </a:xfrm>
        <a:prstGeom prst="rect">
          <a:avLst/>
        </a:prstGeom>
      </xdr:spPr>
    </xdr:pic>
    <xdr:clientData/>
  </xdr:oneCellAnchor>
  <xdr:twoCellAnchor editAs="oneCell">
    <xdr:from>
      <xdr:col>15</xdr:col>
      <xdr:colOff>457199</xdr:colOff>
      <xdr:row>1</xdr:row>
      <xdr:rowOff>12702</xdr:rowOff>
    </xdr:from>
    <xdr:to>
      <xdr:col>17</xdr:col>
      <xdr:colOff>895348</xdr:colOff>
      <xdr:row>2</xdr:row>
      <xdr:rowOff>151206</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05282" y="118535"/>
          <a:ext cx="2544233" cy="7417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s.dieng\Desktop\Kopie%20von%20eb_prostata-E1.1_spez%20xml-blackbox-A0%20(131114)_datenfelder%20und%20follow-up.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_dkg%20bz-dz-pz/3_prostata/eb_prostata-E5.3_daten(13121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02_dkg%20bz-dz-pz\3_prostata\eb_prostata-E5.3_daten(1312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6_daten\02_xml-oncobox\brust\Kopie%20von%20eb_prostata-E1.1_spez%20xml-blackbox-A0%20(131114)_datenfelder%20und%20follow-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dieng\Desktop\eb_prostata-E5.3.1%20pilot_spez%20xml-oncobox-A0%20(131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06_daten\02_xml-oncobox\brust\eb_prostata-E5.3.1%20pilot_spez%20xml-oncobox-A0%20(131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_daten\08_projekte\projekt_1304%20xml-blackbox%20prostata\AKTUELLE%20DOKUMENTE\06_daten\08_projekte\projekt%20100726_blackbox%20eq\prostata\130108_asthenis\eb_prostata-E1.1%20daten%20(121127)%20-%20SD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uell\Desktop\eb_darm-F1.1.1_spez%20xml-oncobox-A1%20(140920)_ansicht%20f&#252;r%20b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_daten\02_xml-oncobox\darm\E1.2.1%20(140414-yymmdd)\eb_darm-E1.2.1_spez%20xml-oncobox%20(1404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06_daten\02_xml-oncobox\darm\F1.1.1%20(yymmdd-yymmdd)\eb_darm-F1.1.1_spez%20xml-oncobox-A0%20(yymmdd)_V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_dkg%20bz-dz-pz/3_prostata/02_zertkom%20pz/150630_sitzung%20zertkom%20pz/04_basisdaten%20pz%20Sitzg%20(150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modell"/>
      <sheetName val="ADT-Abgleich"/>
      <sheetName val="Primärfalldefinition"/>
      <sheetName val="Datenfelder"/>
      <sheetName val="Basiskategorisierungen"/>
      <sheetName val="XML-Struktur"/>
      <sheetName val="Gesamtbetrachtung"/>
      <sheetName val="Verify your life"/>
      <sheetName val="Fehlerhafte Datensätze I"/>
      <sheetName val="Fehlerhafte Datensätze II"/>
      <sheetName val="Plausibilitätsüberprüfung"/>
      <sheetName val="Fallübersicht EQ - 1"/>
      <sheetName val="Risikoklassifizierung"/>
      <sheetName val="Fallübersicht KB"/>
      <sheetName val="Primärfälle  (nicht intervent)"/>
      <sheetName val="Primärfälle  (Prostatektomie)"/>
      <sheetName val="Primärfäl. (Def. Strahlenther.)"/>
      <sheetName val="Primärfäl. (and. interv. Ther.)"/>
      <sheetName val="Primärfälle (Gesamt)"/>
      <sheetName val="Prostatektomie"/>
      <sheetName val="Berechnung Primärfälle"/>
      <sheetName val="Basisdaten (Risikogruppen)"/>
      <sheetName val="Basisdaten"/>
      <sheetName val="Datenfelder (2)"/>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4a (Postoper. Fallbespr.)"/>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Fallübersicht EQ"/>
      <sheetName val="Matrix - original I"/>
      <sheetName val="Matrix - original II"/>
      <sheetName val="Matrix - alternativ"/>
      <sheetName val="Matrix - alternativ OAS"/>
      <sheetName val="Matrix - alternativ DFS"/>
      <sheetName val="Patientenfragebogen-Pat_ED_2012"/>
      <sheetName val="Patientenfragebogen-Pat_ED_2009"/>
      <sheetName val="Tabelle2"/>
    </sheetNames>
    <sheetDataSet>
      <sheetData sheetId="0"/>
      <sheetData sheetId="1"/>
      <sheetData sheetId="2">
        <row r="30">
          <cell r="B30">
            <v>367</v>
          </cell>
        </row>
      </sheetData>
      <sheetData sheetId="3"/>
      <sheetData sheetId="4">
        <row r="10">
          <cell r="G10" t="str">
            <v>Stammdaten 
Patienten-ID</v>
          </cell>
        </row>
        <row r="11">
          <cell r="G11" t="str">
            <v>Stammdaten 
Geschlecht</v>
          </cell>
        </row>
        <row r="12">
          <cell r="G12" t="str">
            <v>Stammdaten
Geburtsdatum Jahr</v>
          </cell>
        </row>
        <row r="13">
          <cell r="G13" t="str">
            <v>Stammdaten 
Geburtsdatum Monat</v>
          </cell>
        </row>
        <row r="14">
          <cell r="G14" t="str">
            <v>Stammdaten 
Geburtsdatum Tag</v>
          </cell>
        </row>
        <row r="15">
          <cell r="G15" t="str">
            <v>Stammdaten 
Fall-ID; Organ</v>
          </cell>
        </row>
        <row r="16">
          <cell r="G16" t="str">
            <v>Stammdaten
Fall-ID; 1. Teil Reg.-Nr.</v>
          </cell>
        </row>
        <row r="17">
          <cell r="G17" t="str">
            <v>Stammdaten
Fall-ID; Haupt- / Nebenstandort</v>
          </cell>
        </row>
        <row r="18">
          <cell r="G18" t="str">
            <v xml:space="preserve">Stammdaten
Fall-ID; Fallnummer
</v>
          </cell>
        </row>
        <row r="19">
          <cell r="G19" t="str">
            <v>Datum</v>
          </cell>
        </row>
        <row r="20">
          <cell r="G20" t="str">
            <v>Unterschrift des Arztes</v>
          </cell>
        </row>
        <row r="21">
          <cell r="G21" t="str">
            <v>Datum</v>
          </cell>
        </row>
        <row r="22">
          <cell r="G22" t="str">
            <v>Unterschrift MDA</v>
          </cell>
        </row>
        <row r="23">
          <cell r="G23" t="str">
            <v xml:space="preserve">Präinterventioneller Zeitraum </v>
          </cell>
        </row>
        <row r="24">
          <cell r="G24" t="str">
            <v xml:space="preserve">Erstdiagnostik Primärtumor
</v>
          </cell>
        </row>
        <row r="25">
          <cell r="G25" t="str">
            <v xml:space="preserve">Präinterventioneller Zeitraum
Erstdiagnostik Primärtumor
Datum Erstdiagnose Primärtumor -
Jahr
</v>
          </cell>
        </row>
        <row r="26">
          <cell r="G26" t="str">
            <v xml:space="preserve">Präinterventioneller Zeitraum
Erstdiagnostik Primärtumor
Datum Erstdiagnose Primärtumor -
Monat
</v>
          </cell>
        </row>
        <row r="27">
          <cell r="G27" t="str">
            <v xml:space="preserve">Präinterventioneller Zeitraum
Erstdiagnostik Primärtumor
Datum Erstdiagnose Primärtumor
Tag
</v>
          </cell>
        </row>
        <row r="28">
          <cell r="G28" t="str">
            <v>Präinterventioneller Zeitraum
Erstdiagnostik Primärtumor
Diagnosesicherheit</v>
          </cell>
        </row>
        <row r="29">
          <cell r="G29" t="str">
            <v>Präinterventioneller Zeitraum
Erstdiagnostik Primärtumor
Tumordiagnose (ICD-10)</v>
          </cell>
        </row>
        <row r="30">
          <cell r="G30" t="str">
            <v xml:space="preserve">Präinterventioneller Zeitraum
Erstdiagnostik Primärtumor
Hauptlokalisation (ICD-O-3)
</v>
          </cell>
        </row>
        <row r="31">
          <cell r="G31" t="str">
            <v>Präinterventioneller Zeitraum
Erstdiagnostik Primärtumor
Klinisches TNM - cT</v>
          </cell>
        </row>
        <row r="32">
          <cell r="G32" t="str">
            <v>Präinterventioneller Zeitraum
Erstdiagnostik Primärtumor 
Klinisches TNM - cN</v>
          </cell>
        </row>
        <row r="33">
          <cell r="G33" t="str">
            <v>Präinterventioneller Zeitraum
Erstdiagnostik Primärtumor
Klinisches TNM - cM</v>
          </cell>
        </row>
        <row r="34">
          <cell r="G34" t="str">
            <v>Präinterventioneller Zeitraum
Erstdiagnostik Primärtumor 
Lokalisation von Fernmetastasen</v>
          </cell>
        </row>
        <row r="35">
          <cell r="G35" t="str">
            <v>Präinterventioneller Zeitraum
Erstdiagnostik Primärtumor
PSA-Wert - Datum</v>
          </cell>
        </row>
        <row r="36">
          <cell r="G36" t="str">
            <v>Präinterventioneller Zeitraum
Erstdiagnostik Primärtumor 
PSA-Wert  - Wert in ng/ml</v>
          </cell>
        </row>
        <row r="37">
          <cell r="G37" t="str">
            <v>Präinterventioneller Zeitraum
Erstdiagnostik Primärtumor
Diagnose Karzinom nach TUR-P</v>
          </cell>
        </row>
        <row r="38">
          <cell r="G38" t="str">
            <v>Präinterventioneller Zeitraum
Erstdiagnostik Primärtumor 
Datum TUR-P</v>
          </cell>
        </row>
        <row r="39">
          <cell r="G39" t="str">
            <v>Präinterventioneller Zeitraum
Erstdiagnostik Primärtumor
Biopise
Datum</v>
          </cell>
        </row>
        <row r="40">
          <cell r="G40" t="str">
            <v xml:space="preserve">Präinterventioneller Zeitraum
Erstdiagnostik Primärtumor
Biopsie
Perineurale Invasion 
</v>
          </cell>
        </row>
        <row r="41">
          <cell r="G41" t="str">
            <v>Präinterventioneller Zeitraum
Erstdiagnostik Primärtumor
Histologie
ICD-O-Histologie (Morphologie)</v>
          </cell>
        </row>
        <row r="42">
          <cell r="G42" t="str">
            <v xml:space="preserve">Präinterventioneller Zeitraum
Erstdiagnostik Primärtumor
Histologie
Gleason-Score Wert 1 </v>
          </cell>
        </row>
        <row r="43">
          <cell r="G43" t="str">
            <v>Präinterventioneller Zeitraum
Erstdiagnostik Primärtumor
Histologie
Gleason-Score Wert 2</v>
          </cell>
        </row>
        <row r="44">
          <cell r="G44" t="str">
            <v>Präinterventioneller Zeitraum
Erstdiagnostik Primärtumor
Histologie
Grading</v>
          </cell>
        </row>
        <row r="45">
          <cell r="G45" t="str">
            <v>Präinterventioneller Zeitraum
Erstdiagnostik Primärtumor
DKG-Patientenfragebogen
Datum</v>
          </cell>
        </row>
        <row r="46">
          <cell r="G46" t="str">
            <v>Präinterventioneller Zeitraum
Erstdiagnostik Primärtumor
DKG-Patientenfragebogen 
Kontinenz (ICIQ)</v>
          </cell>
        </row>
        <row r="47">
          <cell r="G47" t="str">
            <v>Präinterventioneller Zeitraum
Erstdiagnostik Primärtumor
DKG-Patientenfragebogen
Potenz (IIEF-5-Score)</v>
          </cell>
        </row>
        <row r="48">
          <cell r="G48" t="str">
            <v>Präinterventioneller Zeitraum
Erstdiagnostik Primärtumor 
DKG-Patientenfragebogen
Lebensqualität</v>
          </cell>
        </row>
        <row r="49">
          <cell r="G49" t="str">
            <v>Präinterventioneller Zeitraum
Erstdiagnostik Primärtumor
DKG-Patientenfragebogen 
Gesundheitszustand</v>
          </cell>
        </row>
        <row r="50">
          <cell r="G50" t="str">
            <v>Familienanamnese</v>
          </cell>
        </row>
        <row r="51">
          <cell r="G51" t="str">
            <v>Präinterventioneller Zeitraum 
Familienanamnese 
Anzahl männlicher Familienangehörigen 1. Grades mit Prostatakarzinom insgesamt</v>
          </cell>
        </row>
        <row r="52">
          <cell r="G52" t="str">
            <v>Präinterventioneller Zeitraum 
Familienanamnese 
Anzahl männlicher Familienangehörigen 1. Grades mit Prostatakarzinom mit Alter &lt; 60 Jahren bei Erstdiagnose</v>
          </cell>
        </row>
        <row r="53">
          <cell r="G53" t="str">
            <v xml:space="preserve">Präinterventioneller Zeitraum 
Familienanamnese 
Anzahl männlicher Familienangehörigen 2. Grades mit Prostatakarzinom </v>
          </cell>
        </row>
        <row r="54">
          <cell r="G54" t="str">
            <v xml:space="preserve">Präinterventioneller Zeitraum 
Familienanamnese 
Anzahl männlicher Familienangehörigen 3. Grades mit Prostatakarzinom </v>
          </cell>
        </row>
        <row r="55">
          <cell r="G55" t="str">
            <v>Krebserkrankungen vor Erstdiagnose bzw. synchron zur Erstdianose</v>
          </cell>
        </row>
        <row r="56">
          <cell r="G56" t="str">
            <v xml:space="preserve">Präinterventioneller Zeitraum 
Krebserkrankungen vor Erstdiagnose bzw. synchron zur Erstdianose
Relevante Krebsvorerkrankungen der/des Patienten/Patientin mit Fall zum Zeitpunkt der Erstdiagnose Fall </v>
          </cell>
        </row>
        <row r="57">
          <cell r="G57" t="str">
            <v>Präinterventioneller Zeitraum 
Krebserkrankungen vor Erstdiagnose bzw. synchron zur Erstdianose
Jahr relevante Krebsvorerkrankungen der/des Patienten/Patientin mit Fall zum Zeitpunkt der Erstdiagnose Fall</v>
          </cell>
        </row>
        <row r="58">
          <cell r="G58" t="str">
            <v xml:space="preserve">Präinterventioneller Zeitraum 
Krebserkrankungen vor Erstdiagnose bzw. synchron zur Erstdianose
nicht relevante Krebsvorerkrankungen der/des Patienten/Patientin mit Fall zum Zeitpunkt der Erstdiagnose Fall </v>
          </cell>
        </row>
        <row r="59">
          <cell r="G59" t="str">
            <v>Präinterventioneller Zeitraum 
Krebserkrankungen vor Erstdiagnose bzw. synchron zur Erstdianose
Jahr nicht relevante Krebsvorerkrankungen der/des Patienten/Patientin mit Fall zum Zeitpunkt der Erstdiagnose Fall</v>
          </cell>
        </row>
        <row r="60">
          <cell r="G60" t="str">
            <v>Patient unter Beobachtung</v>
          </cell>
        </row>
        <row r="61">
          <cell r="G61" t="str">
            <v xml:space="preserve">Präinterventioneller Zeitraum 
Patient unter Beobachtung
Zentrumspatient ja / nein </v>
          </cell>
        </row>
        <row r="62">
          <cell r="G62" t="str">
            <v>Präinterventioneller Zeitraum 
Patient unter Beobachtung
Vorstellung in Fallbesprechung des Zentrums</v>
          </cell>
        </row>
        <row r="63">
          <cell r="G63" t="str">
            <v xml:space="preserve">Präinterventioneller Zeitraum 
Patient unter Beobachtung
Datum Vorstellung im Zentrum </v>
          </cell>
        </row>
        <row r="64">
          <cell r="G64" t="str">
            <v>Präinterventioneller Zeitraum 
Patient unter Beobachtung
Patient in Zentrum eingebracht über…</v>
          </cell>
        </row>
        <row r="65">
          <cell r="G65" t="str">
            <v>Präinterventioneller Zeitraum 
Patient unter Beobachtung
Therapiestrategie</v>
          </cell>
        </row>
        <row r="66">
          <cell r="G66" t="str">
            <v>Präinterventioneller Zeitraum 
Patient unter Beobachtung
Einwilligungserklärung
Dokumentation in Tumordokumentation</v>
          </cell>
        </row>
        <row r="67">
          <cell r="G67" t="str">
            <v>Präinterventioneller Zeitraum 
Patient unter Beobachtung
Einwilligungserklärung
Versand anonymisierter Patientendatensatz an externe Stelle</v>
          </cell>
        </row>
        <row r="68">
          <cell r="G68" t="str">
            <v>Präinterventioneller Zeitraum 
Patient unter Beobachtung
Einwilligigung zur Meldung an das Klinische und Epdiemiologische Krebsregister</v>
          </cell>
        </row>
        <row r="69">
          <cell r="G69" t="str">
            <v>Präinterventioneller Zeitraum 
Patient unter Beobachtung
Vollständigkeit Falldatensatz</v>
          </cell>
        </row>
        <row r="70">
          <cell r="G70" t="str">
            <v xml:space="preserve">Prozess </v>
          </cell>
        </row>
        <row r="71">
          <cell r="G71" t="str">
            <v>Präinterventioneller Zeitraum 
Prozess
Studie
Datum Patient in Studie eingebracht</v>
          </cell>
        </row>
        <row r="72">
          <cell r="G72" t="str">
            <v>Präinterventioneller Zeitraum 
Prozess
Studientyp interventionell / nicht interventionell</v>
          </cell>
        </row>
        <row r="73">
          <cell r="G73" t="str">
            <v>Präinterventioneller Zeitraum 
Prozess 
Psychoonkologische Betreuung</v>
          </cell>
        </row>
        <row r="74">
          <cell r="G74" t="str">
            <v>Präinterventioneller Zeitraum 
Prozess
Beratung Sozialdienst</v>
          </cell>
        </row>
        <row r="75">
          <cell r="G75" t="str">
            <v>Präinterventioneller Zeitraum 
Prozess
Patient in Morbiditätskonferenz vorgestellt</v>
          </cell>
        </row>
        <row r="76">
          <cell r="G76" t="str">
            <v>Beobachtung ab prätherapeutischer Tumorkonferenz</v>
          </cell>
        </row>
        <row r="77">
          <cell r="G77" t="str">
            <v>Kontrolluntersuchungen</v>
          </cell>
        </row>
        <row r="78">
          <cell r="G78" t="str">
            <v xml:space="preserve">Präinterventioneller Zeitraum 
Beobachtung ab prätherapeutischer Tumorkonferenz
Kontrolluntersuchungen
Datum </v>
          </cell>
        </row>
        <row r="79">
          <cell r="G79" t="str">
            <v>Präinterventioneller Zeitraum 
Beobachtung ab prätherapeutischer Tumorkonferenz
Kontrolluntersuchungen
Typ</v>
          </cell>
        </row>
        <row r="80">
          <cell r="G80" t="str">
            <v>Präinterventioneller Zeitraum 
Beobachtung ab prätherapeutischer Tumorkonferenz
Kontrolluntersuchungen
PSA-Wert n - Wert in ng/ml</v>
          </cell>
        </row>
        <row r="81">
          <cell r="G81" t="str">
            <v>Tumor- und Vitalstatus</v>
          </cell>
        </row>
        <row r="82">
          <cell r="G82" t="str">
            <v xml:space="preserve">Präinterventioneller Zeitraum 
Beobachtung ab prätherapeutischer Tumorkonferenz
Tumor- und Vitalstatus
Datum
</v>
          </cell>
        </row>
        <row r="83">
          <cell r="G83" t="str">
            <v xml:space="preserve">Präinterventioneller Zeitraum 
Beobachtung ab prätherapeutischer Tumorkonferenz
Tumor- und Vitalstatus
Tod </v>
          </cell>
        </row>
        <row r="84">
          <cell r="G84" t="str">
            <v xml:space="preserve">Präinterventioneller Zeitraum 
Beobachtung ab prätherapeutischer Tumorkonferenz
Tumor- und Vitalstatus
Diagnose Fernmetastasierung </v>
          </cell>
        </row>
        <row r="85">
          <cell r="G85" t="str">
            <v xml:space="preserve">Präinterventioneller Zeitraum 
Beobachtung ab prätherapeutischer Tumorkonferenz
Tumor- und Vitalstatus
Diagnose Zweittumor: Invasive Neubildung einer anderen Art </v>
          </cell>
        </row>
        <row r="86">
          <cell r="G86" t="str">
            <v>DKG-Patientenfragebogen</v>
          </cell>
        </row>
        <row r="87">
          <cell r="G87" t="str">
            <v xml:space="preserve">Präinterventioneller Zeitraum 
Beobachtung ab prätherapeutischer Tumorkonferenz
DKG-Patientenfragebogen 
Datum Fragebogen
</v>
          </cell>
        </row>
        <row r="88">
          <cell r="G88" t="str">
            <v>Präinterventioneller Zeitraum 
Beobachtung ab prätherapeutischer Tumorkonferenz
DKG-Patientenfragebogen 
Kontinenz (ICIQ)</v>
          </cell>
        </row>
        <row r="89">
          <cell r="G89" t="str">
            <v>Präinterventioneller Zeitraum 
Beobachtung ab prätherapeutischer Tumorkonferenz 
DKG-Patientenfragebogen 
Potenz (IIEF-5-Score)</v>
          </cell>
        </row>
        <row r="90">
          <cell r="G90" t="str">
            <v>Präinterventioneller Zeitraum 
Beobachtung ab prätherapeutischer Tumorkonferenz
DKG-Patientenfragebogen 
 Lebensqualität</v>
          </cell>
        </row>
        <row r="91">
          <cell r="G91" t="str">
            <v>Präinterventioneller Zeitraum 
Beobachtung ab prätherapeutischer Tumorkonferenz
DKG-Patientenfragebogen 
Gesundheitszustand</v>
          </cell>
        </row>
        <row r="92">
          <cell r="G92" t="str">
            <v>Status Präinterventioneller Zeitraum</v>
          </cell>
        </row>
        <row r="93">
          <cell r="G93" t="str">
            <v>Präinterventioneller Zeitraum 
Beobachtung ab prätherapeutischer Tumorkonferenz
DKG-Patientenfragebogen 
Status Präinterventioneller Zeitraum - Datum</v>
          </cell>
        </row>
        <row r="94">
          <cell r="G94" t="str">
            <v>Präinterventioneller Zeitraum 
Beobachtung ab prätherapeutischer Tumorkonferenz
DKG-Patientenfragebogen 
Status Präinterventioneller Zeitraum - Beobachtung/Beginn Intervention</v>
          </cell>
        </row>
        <row r="95">
          <cell r="G95" t="str">
            <v xml:space="preserve">Primärintervention </v>
          </cell>
        </row>
        <row r="96">
          <cell r="G96" t="str">
            <v>Diagnostik vor Primärintervention (maßgebliche Diagnostik vor Primärintervention - kann mit Erstdiagnose übereinstimmen oder muss aktualisiert werden)</v>
          </cell>
        </row>
        <row r="97">
          <cell r="G97" t="str">
            <v>Primärintervention
Diagnostik vor Primärintervention
Diagnostik vor Primärintervention entspricht Erstdiagnostik</v>
          </cell>
        </row>
        <row r="98">
          <cell r="G98" t="str">
            <v>Primärintervention
Diagnostik vor Primärintervention 
Klinisches TNM - cT</v>
          </cell>
        </row>
        <row r="99">
          <cell r="G99" t="str">
            <v>Primärintervention
Diagnostik vor Primärintervention
Klinisches TNM - cN</v>
          </cell>
        </row>
        <row r="100">
          <cell r="G100" t="str">
            <v>Primärintervention
Diagnostik vor Primärintervention
Klinisches TNM - cM</v>
          </cell>
        </row>
        <row r="101">
          <cell r="G101" t="str">
            <v>Primärintervention
Diagnostik vor Primärintervention
Lokalisation von Fernmetastasen</v>
          </cell>
        </row>
        <row r="102">
          <cell r="G102" t="str">
            <v>Primärintervention
Diagnostik vor Primärintervention
PSA-Wert - Datum</v>
          </cell>
        </row>
        <row r="103">
          <cell r="G103" t="str">
            <v>Primärintervention
Diagnostik vor Primärintervention
PSA-Wert - Wert in ng/ml</v>
          </cell>
        </row>
        <row r="104">
          <cell r="G104" t="str">
            <v>Primärintervention
Diagnostik vor Primärintervention
Diagnose Karzinom nach TUR-P</v>
          </cell>
        </row>
        <row r="105">
          <cell r="G105" t="str">
            <v>Primärintervention
Diagnostik vor Primärintervention
Datum TUR-P</v>
          </cell>
        </row>
        <row r="106">
          <cell r="G106" t="str">
            <v>Primärintervention
Diagnostik vor Primärintervention
Biopise - Datum</v>
          </cell>
        </row>
        <row r="107">
          <cell r="G107" t="str">
            <v>Primärintervention
Diagnostik vor Primärintervention
Biopsie
Perineurale Invasion</v>
          </cell>
        </row>
        <row r="108">
          <cell r="G108" t="str">
            <v>Primärintervention
Diagnostik vor Primärintervention
Histologie 
ICD-O-Histologie (Morphologie)</v>
          </cell>
        </row>
        <row r="109">
          <cell r="G109" t="str">
            <v xml:space="preserve">Primärintervention
Diagnostik vor Primärintervention
Histologie
Gleason-Score Wert 1 </v>
          </cell>
        </row>
        <row r="110">
          <cell r="G110" t="str">
            <v>Primärintervention
Diagnostik vor Primärintervention
Histologie
Gleason-Score Wert 2</v>
          </cell>
        </row>
        <row r="111">
          <cell r="G111" t="str">
            <v>Primärintervention
Diagnostik vor Primärintervention
Histologie
Grading</v>
          </cell>
        </row>
        <row r="112">
          <cell r="G112" t="str">
            <v>Primärintervention
Diagnostik vor Primärintervention
DKG-Patientenfragebogen 
Datum</v>
          </cell>
        </row>
        <row r="113">
          <cell r="G113" t="str">
            <v>Primärintervention
Diagnostik vor Primärintervention
DKG-Patientenfragebogen 
Kontinenz (ICIQ)</v>
          </cell>
        </row>
        <row r="114">
          <cell r="G114" t="str">
            <v>Primärintervention
Diagnostik vor Primärintervention 
DKG-Patientenfragebogen 
Potenz (IIEF-5-Score)</v>
          </cell>
        </row>
        <row r="115">
          <cell r="G115" t="str">
            <v>Primärintervention
Diagnostik vor Primärintervention
DKG-Patientenfragebogen 
Lebensqualität</v>
          </cell>
        </row>
        <row r="116">
          <cell r="G116" t="str">
            <v>Primärintervention
Diagnostik vor Primärintervention
DKG-Patientenfragebogen  
Gesundheitszustand</v>
          </cell>
        </row>
        <row r="117">
          <cell r="G117" t="str">
            <v>Patient in Primärtherapie</v>
          </cell>
        </row>
        <row r="118">
          <cell r="G118" t="str">
            <v>Primärintervention
Patient in Primärtherapie 
Zentrumspatient ja / nein bei Primärintervention</v>
          </cell>
        </row>
        <row r="119">
          <cell r="G119" t="str">
            <v>Primärintervention
Patient in Primärtherapie
Prätherapeutische Vorstellung</v>
          </cell>
        </row>
        <row r="120">
          <cell r="G120" t="str">
            <v xml:space="preserve">Primärintervention
Patient in Primärtherapie
Datum Vorstellung im Zentrum </v>
          </cell>
        </row>
        <row r="121">
          <cell r="G121" t="str">
            <v>Primärintervention
Patient in Primärtherapie
Prätherapeutische Fallbesprechung 
Vorstellung über Leistungserbringer</v>
          </cell>
        </row>
        <row r="122">
          <cell r="G122" t="str">
            <v>Primärintervention
Patient in Primärtherapie
Einwilligungserklärung Dokumentation in Tumordokumentation</v>
          </cell>
        </row>
        <row r="123">
          <cell r="G123" t="str">
            <v>Primärintervention
Patient in Primärtherapie
Einwilligungserklärung Versand anonymisierter Patientendatensatz an externe Stelle</v>
          </cell>
        </row>
        <row r="124">
          <cell r="G124" t="str">
            <v>Primärintervention
Patient in Primärtherapie
Einwilligigung zur Meldung an das Klinische und Epdiemiologische Krebsregister</v>
          </cell>
        </row>
        <row r="125">
          <cell r="G125" t="str">
            <v>Primärintervention
Patient in Primärtherapie
Falldatensatz vollständig eingegeben?</v>
          </cell>
        </row>
        <row r="126">
          <cell r="G126" t="str">
            <v>Operation (in der Regel Prostatektomie oder Radikale Zystekomtie)
(kein TUR-P, deren diagnostische Ergebnisse werden unter Erstdiagnostik oder Diagnose vor Primärintervention dokumentiert !!!)</v>
          </cell>
        </row>
        <row r="127">
          <cell r="G127" t="str">
            <v>Primärintervention
Operation 
Datum</v>
          </cell>
        </row>
        <row r="128">
          <cell r="G128" t="str">
            <v xml:space="preserve">Primärintervention
Operation
OPS-Code
</v>
          </cell>
        </row>
        <row r="129">
          <cell r="G129" t="str">
            <v>Primärintervention
Operation
Verfahren</v>
          </cell>
        </row>
        <row r="130">
          <cell r="G130" t="str">
            <v xml:space="preserve">Primärintervention
Operation
Erstoperateur
</v>
          </cell>
        </row>
        <row r="131">
          <cell r="G131" t="str">
            <v>Primärintervention
Operation
Zweitoperateur</v>
          </cell>
        </row>
        <row r="132">
          <cell r="G132" t="str">
            <v>Primärintervention
Operation
Revisionseingriff</v>
          </cell>
        </row>
        <row r="133">
          <cell r="G133" t="str">
            <v>Primärintervention
Operation
Revisionseingriff Datum</v>
          </cell>
        </row>
        <row r="134">
          <cell r="G134" t="str">
            <v xml:space="preserve">Primärintervention
Operation
Postoperative Wundinfektion </v>
          </cell>
        </row>
        <row r="135">
          <cell r="G135" t="str">
            <v>Primärintervention
Operation
Postoperative Wundinfektion Datum</v>
          </cell>
        </row>
        <row r="136">
          <cell r="G136" t="str">
            <v>Primärintervention
Operation
Nervenerhaltende Operation</v>
          </cell>
        </row>
        <row r="137">
          <cell r="G137" t="str">
            <v>Postoperative Histologie</v>
          </cell>
        </row>
        <row r="138">
          <cell r="G138" t="str">
            <v>Primärintervention
Postoperative Histologie 
Präfix y</v>
          </cell>
        </row>
        <row r="139">
          <cell r="G139" t="str">
            <v xml:space="preserve">Primärintervention
Postoperative Histologie 
pT </v>
          </cell>
        </row>
        <row r="140">
          <cell r="G140" t="str">
            <v>Primärintervention
Postoperative Histologie 
pN</v>
          </cell>
        </row>
        <row r="141">
          <cell r="G141" t="str">
            <v>Primärintervention
Postoperative Histologie 
pM</v>
          </cell>
        </row>
        <row r="142">
          <cell r="G142" t="str">
            <v xml:space="preserve">Primärintervention
Postoperative Histologie 
Gleason-Score Wert 1 </v>
          </cell>
        </row>
        <row r="143">
          <cell r="G143" t="str">
            <v>Primärintervention
Postoperative Histologie  
Gleason-Score Wert 2</v>
          </cell>
        </row>
        <row r="144">
          <cell r="G144" t="str">
            <v>Primärintervention
Postoperative Histologie 
Grading</v>
          </cell>
        </row>
        <row r="145">
          <cell r="G145" t="str">
            <v>Primärintervention
Postoperative Histologie 
Perineurale Invasion</v>
          </cell>
        </row>
        <row r="146">
          <cell r="G146" t="str">
            <v>Primärintervention
Postoperative Histologie 
Anzahl der untersuchten Lymphknoten</v>
          </cell>
        </row>
        <row r="147">
          <cell r="G147" t="str">
            <v>Primärintervention
Postoperative Histologie 
Anzahl der maligne befallenen Lymphknoten</v>
          </cell>
        </row>
        <row r="148">
          <cell r="G148" t="str">
            <v>Primärintervention
Postoperative Histologie 
Lymphgefäßinvasion</v>
          </cell>
        </row>
        <row r="149">
          <cell r="G149" t="str">
            <v xml:space="preserve">Primärintervention
Postoperative Histologie 
Veneninvasion </v>
          </cell>
        </row>
        <row r="150">
          <cell r="G150" t="str">
            <v xml:space="preserve">Primärintervention
Postoperative Histologie 
ICD-O-3-Histologie </v>
          </cell>
        </row>
        <row r="151">
          <cell r="G151" t="str">
            <v>Primärintervention
Postoperative Histologie 
Postoperativ Status 
Residualtumor (Lokale Radikalität)</v>
          </cell>
        </row>
        <row r="152">
          <cell r="G152" t="str">
            <v xml:space="preserve">Postoperatives  Staging
Postoperative /-therapeutische Informationen, die nicht aus dem pathologischen Befund hervorgehen
</v>
          </cell>
        </row>
        <row r="153">
          <cell r="G153" t="str">
            <v xml:space="preserve">Primärintervention
Postoperatives Staging 
Tumordiagnose (ICD-10)
</v>
          </cell>
        </row>
        <row r="154">
          <cell r="G154" t="str">
            <v>Primärintervention
Postoperatives Staging
cM</v>
          </cell>
        </row>
        <row r="155">
          <cell r="G155" t="str">
            <v>Primärintervention
Postoperatives Staging
Lokalisation von Fernmetastasen 
Datum</v>
          </cell>
        </row>
        <row r="156">
          <cell r="G156" t="str">
            <v>Primärintervention
Postoperatives Staging
Lokalisation von Fernmetastasen</v>
          </cell>
        </row>
        <row r="157">
          <cell r="G157" t="str">
            <v>Primärintervention
Postoperatives Staging
PSA-Wert - Datum</v>
          </cell>
        </row>
        <row r="158">
          <cell r="G158" t="str">
            <v>Primärintervention
Postoperatives Staging
PSA-Wert n - Wert in ng/ml</v>
          </cell>
        </row>
        <row r="159">
          <cell r="G159" t="str">
            <v>Postoperative Tumorkonferenz</v>
          </cell>
        </row>
        <row r="160">
          <cell r="G160" t="str">
            <v>Primärintervention
Postoperative Tumorkonferenz
Vorstellung</v>
          </cell>
        </row>
        <row r="161">
          <cell r="G161" t="str">
            <v>Primärintervention
Postoperative Tumorkonferenz
Datum</v>
          </cell>
        </row>
        <row r="162">
          <cell r="G162" t="str">
            <v>Perkutane Strahlentherapie</v>
          </cell>
        </row>
        <row r="163">
          <cell r="G163" t="str">
            <v>Primärintervention
Perkutane Strahlentherapie 
Therapiezeitpunkt</v>
          </cell>
        </row>
        <row r="164">
          <cell r="G164" t="str">
            <v>Primärintervention
Perkutane Strahlentherapie 
Therapieintention</v>
          </cell>
        </row>
        <row r="165">
          <cell r="G165" t="str">
            <v>Primärintervention
Perkutane Strahlentherapie 
 Beginn</v>
          </cell>
        </row>
        <row r="166">
          <cell r="G166" t="str">
            <v>Primärintervention
Perkutane Strahlentherapie 
Gesamtdosis in Gray</v>
          </cell>
        </row>
        <row r="167">
          <cell r="G167" t="str">
            <v>Primärintervention
Perkutane Strahlentherapie 
Ende</v>
          </cell>
        </row>
        <row r="168">
          <cell r="G168" t="str">
            <v>Primärintervention
Perkutane Strahlentherapie 
Grund der Beendigung der Strahlentherapie</v>
          </cell>
        </row>
        <row r="169">
          <cell r="G169" t="str">
            <v>LDR-Brachytherapie (Permanente Seedimplantation)</v>
          </cell>
        </row>
        <row r="170">
          <cell r="G170" t="str">
            <v>Primärintervention
LDR-Brachytherapie 
Datum</v>
          </cell>
        </row>
        <row r="171">
          <cell r="G171" t="str">
            <v>Primärintervention
LDR-Brachytherapie  
Gesamtdosis in Gray</v>
          </cell>
        </row>
        <row r="172">
          <cell r="G172" t="str">
            <v>Primärintervention
LDR-Brachytherapie 
Gray bei D90</v>
          </cell>
        </row>
        <row r="173">
          <cell r="G173" t="str">
            <v>HDR-Brachytherapie (temporäre Brachytherapie)</v>
          </cell>
        </row>
        <row r="174">
          <cell r="G174" t="str">
            <v>Primärintervention
HDR-Brachytherapie  
Beginn</v>
          </cell>
        </row>
        <row r="175">
          <cell r="G175" t="str">
            <v>Primärintervention
HDR-Brachytherapie  
Gesamtdosis in Gray</v>
          </cell>
        </row>
        <row r="176">
          <cell r="G176" t="str">
            <v>Primärintervention
HDR-Brachytherapie 
Ende - Datum</v>
          </cell>
        </row>
        <row r="177">
          <cell r="G177" t="str">
            <v>Primärintervention
HDR-Brachytherapie  
Grund der Beendigung der Strahlentherapie</v>
          </cell>
        </row>
        <row r="178">
          <cell r="G178" t="str">
            <v>Chemotherapie</v>
          </cell>
        </row>
        <row r="179">
          <cell r="G179" t="str">
            <v>Primärintervention
Chemotherapie 
Beginn</v>
          </cell>
        </row>
        <row r="180">
          <cell r="G180" t="str">
            <v>Primärintervention
Chemotherapie 
Ende - Datum</v>
          </cell>
        </row>
        <row r="181">
          <cell r="G181" t="str">
            <v>Primärintervention
Chemotherapie 
Grund der Beendigung der Chemotherapie</v>
          </cell>
        </row>
        <row r="182">
          <cell r="G182" t="str">
            <v>Hormontherapie</v>
          </cell>
        </row>
        <row r="183">
          <cell r="G183" t="str">
            <v>Primärintervention
Hormontherapie 
Therapiezeitpunkt</v>
          </cell>
        </row>
        <row r="184">
          <cell r="G184" t="str">
            <v>Primärintervention
Hormontherapie 
Therapieintention</v>
          </cell>
        </row>
        <row r="185">
          <cell r="G185" t="str">
            <v>Primärintervention
Hormontherapie 
Therapieart</v>
          </cell>
        </row>
        <row r="186">
          <cell r="G186" t="str">
            <v>Primärintervention
Hormontherapie 
Beginn / Datum OP</v>
          </cell>
        </row>
        <row r="187">
          <cell r="G187" t="str">
            <v>Primärintervention
Hormontherapie 
Ende</v>
          </cell>
        </row>
        <row r="188">
          <cell r="G188" t="str">
            <v>Primärintervention
Hormontherapie 
Grund der Beendigung der Hormontherapie</v>
          </cell>
        </row>
        <row r="189">
          <cell r="G189" t="str">
            <v>Antikörper / Immuntherapie</v>
          </cell>
        </row>
        <row r="190">
          <cell r="G190" t="str">
            <v xml:space="preserve">Primärintervention
Antikörper / Immuntherapie  
Therapieintention
</v>
          </cell>
        </row>
        <row r="191">
          <cell r="G191" t="str">
            <v xml:space="preserve">Primärintervention
Antikörper / Immuntherapie  
Beginn
</v>
          </cell>
        </row>
        <row r="192">
          <cell r="G192" t="str">
            <v xml:space="preserve">Primärintervention
Antikörper / Immuntherapie  
Grund der Beendigung der Therapie
</v>
          </cell>
        </row>
        <row r="193">
          <cell r="G193" t="str">
            <v>Weitere Therapien</v>
          </cell>
        </row>
        <row r="194">
          <cell r="G194" t="str">
            <v>Primärintervention
Weitere Therapien
Supportive Therapie - Datum</v>
          </cell>
        </row>
        <row r="195">
          <cell r="G195" t="str">
            <v xml:space="preserve">Primärintervention
Weitere Therapien
HIFU-Therapie - Datum
</v>
          </cell>
        </row>
        <row r="196">
          <cell r="G196" t="str">
            <v xml:space="preserve">Primärintervention
Weitere Therapien
Kyrotherapie - Datum
</v>
          </cell>
        </row>
        <row r="197">
          <cell r="G197" t="str">
            <v xml:space="preserve">Primärintervention
Weitere Therapien
Hyperthermie - Datum
</v>
          </cell>
        </row>
        <row r="198">
          <cell r="G198" t="str">
            <v>Posttherapeutische Tumorkonferenz (nach Primärintervention, die nicht Prostatektomie / Radikale Zystektomie ist)</v>
          </cell>
        </row>
        <row r="199">
          <cell r="G199" t="str">
            <v>Primärintervention
Posttherapeutische Tumorkonferenz 
Vorstellung</v>
          </cell>
        </row>
        <row r="200">
          <cell r="G200" t="str">
            <v>Primärintervention
Posttherapeutische Tumorkonferenz 
Datum</v>
          </cell>
        </row>
        <row r="201">
          <cell r="G201" t="str">
            <v>Abschluss der Primärintervention nach Definitiver Strahlentherapie</v>
          </cell>
        </row>
        <row r="202">
          <cell r="G202" t="str">
            <v>Primärintervention
Abschluss der Primärintervention nach Definitiver Strahlentherapie
Datum Postinterventioneller Nadir
(Niedrigster PSA-Wert nach Strahlentherapie)</v>
          </cell>
        </row>
        <row r="203">
          <cell r="G203" t="str">
            <v>Primärintervention
Abschluss der Primärintervention nach Definitiver Strahlentherapie
 Postinterventioneller Nadir
(Niedrigster PSA-Wert nach Strahlentherapie)</v>
          </cell>
        </row>
        <row r="204">
          <cell r="G204" t="str">
            <v>Primärintervention
Abschluss der Primärintervention nach Definitiver Strahlentherapie
Patient tumorfrei Ja / Nein</v>
          </cell>
        </row>
        <row r="205">
          <cell r="G205" t="str">
            <v>Prozess Primärtherapie</v>
          </cell>
        </row>
        <row r="206">
          <cell r="G206" t="str">
            <v>Primärintervention
Prozess Primärtherapie 
Studientyp interventionell / nicht interventionell</v>
          </cell>
        </row>
        <row r="207">
          <cell r="G207" t="str">
            <v>Primärintervention
Prozess Primärtherapie 
Studie -  Datum Patient in Studie eingebracht</v>
          </cell>
        </row>
        <row r="208">
          <cell r="G208" t="str">
            <v>Primärintervention
Prozess Primärtherapie 
Psychoonkologische Betreuung</v>
          </cell>
        </row>
        <row r="209">
          <cell r="G209" t="str">
            <v>Primärintervention
Prozess Primärtherapie 
Beratung Sozialdienst</v>
          </cell>
        </row>
        <row r="210">
          <cell r="G210" t="str">
            <v>Primärintervention
Prozess Primärtherapie 
Patient in Morbiditätskonferenz vorgestellt</v>
          </cell>
        </row>
        <row r="211">
          <cell r="G211" t="str">
            <v>Follow-Up-Meldungen (PSA-Werte, Ereignisse nach Primärintervention)</v>
          </cell>
        </row>
        <row r="212">
          <cell r="G212" t="str">
            <v>Tumor-, Vitalstatus und PSA-Wert nach Primärintervention</v>
          </cell>
        </row>
        <row r="213">
          <cell r="G213" t="str">
            <v>Primärintervention
Follow-Up-Meldungen 
Tumor-, Vitalstatus und PSA-Wert 
Datum</v>
          </cell>
        </row>
        <row r="214">
          <cell r="G214" t="str">
            <v>Primärintervention
Follow-Up-Meldungen 
Tumor-, Vitalstatus und PSA-Wert 
PSA-Wert</v>
          </cell>
        </row>
        <row r="215">
          <cell r="G215" t="str">
            <v xml:space="preserve">Primärintervention
Follow-Up-Meldungen 
Tumor-, Vitalstatus und PSA-Wert 
Diagnose eines Biochemischen Rezidivs
</v>
          </cell>
        </row>
        <row r="216">
          <cell r="G216" t="str">
            <v xml:space="preserve">Primärintervention
Follow-Up-Meldungen 
Tumor-, Vitalstatus und PSA-Wert 
Diagnose einer Fernmetastasierung </v>
          </cell>
        </row>
        <row r="217">
          <cell r="G217" t="str">
            <v xml:space="preserve">Primärintervention
Follow-Up-Meldungen 
Tumor-, Vitalstatus und PSA-Wert 
Zweittumor: Invasive Neubildung einer anderen Art </v>
          </cell>
        </row>
        <row r="218">
          <cell r="G218" t="str">
            <v>Primärintervention
Follow-Up-Meldungen 
Tumor-, Vitalstatus und PSA-Wert 
Patient tumorfrei ja/nein</v>
          </cell>
        </row>
        <row r="219">
          <cell r="G219" t="str">
            <v>Primärintervention
Follow-Up-Meldungen 
Tumor-, Vitalstatus und PSA-Wert 
Tod</v>
          </cell>
        </row>
        <row r="220">
          <cell r="G220" t="str">
            <v>Primärintervention
Follow-Up-Meldungen 
Tumor-, Vitalstatus und PSA-Wert 
Quelle Beobachtung</v>
          </cell>
        </row>
        <row r="221">
          <cell r="G221" t="str">
            <v>DKG-Patientenfragebogen nach Primärintervention</v>
          </cell>
        </row>
        <row r="222">
          <cell r="G222" t="str">
            <v>Primärintervention
Follow-Up-Meldungen 
DKG-Patientenfragebogen nach Primärintervention  
Datum</v>
          </cell>
        </row>
        <row r="223">
          <cell r="G223" t="str">
            <v>Primärintervention
Follow-Up-Meldungen 
DKG-Patientenfragebogen nach Primärintervention  
Kontinenz (ICIQ)</v>
          </cell>
        </row>
        <row r="224">
          <cell r="G224" t="str">
            <v>Primärintervention
Follow-Up-Meldungen 
DKG-Patientenfragebogen nach Primärintervention  
Potenz (IIEF-5-Score)</v>
          </cell>
        </row>
        <row r="225">
          <cell r="G225" t="str">
            <v>Primärintervention
Follow-Up-Meldungen 
DKG-Patientenfragebogen nach Primärintervention  
Lebensqualität</v>
          </cell>
        </row>
        <row r="226">
          <cell r="G226" t="str">
            <v>Primärintervention
Follow-Up-Meldungen 
DKG-Patientenfragebogen nach Primärintervention  
Gesundheitszustand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_(KB)"/>
      <sheetName val="Hilfstabelle Datendef KB"/>
      <sheetName val="Datendefizite_KB"/>
      <sheetName val="Matrix"/>
      <sheetName val="Datendefizite_Matrix"/>
      <sheetName val="Patientenfragebogen-Pat_ED_2013"/>
      <sheetName val="Patientenfragebogen-Pat_ED_2010"/>
      <sheetName val="Datenquelle"/>
      <sheetName val="Berechnung1"/>
      <sheetName val="Berechnung2"/>
      <sheetName val="Berechnung3"/>
      <sheetName val="HilfstabelleSD"/>
      <sheetName val="HilfstabelleB"/>
      <sheetName val="HilfstabelleKB"/>
      <sheetName val="HilfstabelleM"/>
      <sheetName val="HilfstabelleDM"/>
      <sheetName val="HilfstabellePatFrag"/>
      <sheetName val="Nicht benutzt"/>
    </sheetNames>
    <sheetDataSet>
      <sheetData sheetId="0">
        <row r="8">
          <cell r="C8" t="str">
            <v/>
          </cell>
        </row>
      </sheetData>
      <sheetData sheetId="1"/>
      <sheetData sheetId="2"/>
      <sheetData sheetId="3"/>
      <sheetData sheetId="4"/>
      <sheetData sheetId="5"/>
      <sheetData sheetId="6"/>
      <sheetData sheetId="7"/>
      <sheetData sheetId="8"/>
      <sheetData sheetId="9">
        <row r="2">
          <cell r="B2" t="str">
            <v>Achieva</v>
          </cell>
        </row>
        <row r="48">
          <cell r="A48" t="str">
            <v>Baden-Württemberg</v>
          </cell>
          <cell r="B48" t="str">
            <v>UroCloud</v>
          </cell>
          <cell r="C48" t="str">
            <v>Berlin</v>
          </cell>
          <cell r="D48" t="str">
            <v>Brandenburg</v>
          </cell>
          <cell r="E48" t="str">
            <v>Bremen</v>
          </cell>
          <cell r="F48" t="str">
            <v>Hamburg</v>
          </cell>
          <cell r="G48" t="str">
            <v>Hessen</v>
          </cell>
          <cell r="H48" t="str">
            <v>Mecklenburg-Vorpommern</v>
          </cell>
          <cell r="I48" t="str">
            <v>Niedersachsen</v>
          </cell>
          <cell r="J48" t="str">
            <v>Nordrhein-Westfalen</v>
          </cell>
          <cell r="K48" t="str">
            <v>Rheinland-Pfalz</v>
          </cell>
          <cell r="L48" t="str">
            <v>Saarland</v>
          </cell>
          <cell r="M48" t="str">
            <v>Sachsen</v>
          </cell>
          <cell r="N48" t="str">
            <v>Sachsen-Anhalt</v>
          </cell>
          <cell r="O48" t="str">
            <v>Schleswig-Holstein</v>
          </cell>
          <cell r="P48" t="str">
            <v>Thüringen</v>
          </cell>
          <cell r="Q48" t="str">
            <v>Schweiz</v>
          </cell>
          <cell r="R48" t="str">
            <v>Österreich</v>
          </cell>
          <cell r="S48" t="str">
            <v>Italien</v>
          </cell>
        </row>
        <row r="49">
          <cell r="A49" t="str">
            <v>Comprehensive Cancer Center Freiburg</v>
          </cell>
          <cell r="B49" t="str">
            <v>WDC-Kolonakte</v>
          </cell>
          <cell r="C49" t="str">
            <v>Charité Comprehensive Cancer Center</v>
          </cell>
          <cell r="D49" t="str">
            <v>Gemeinsames Krebsregister Berlin-Brandenburg</v>
          </cell>
          <cell r="E49" t="str">
            <v>Krebsregister des Landes Bremen</v>
          </cell>
          <cell r="F49" t="str">
            <v>Hamburgisches Krebsregister</v>
          </cell>
          <cell r="G49" t="str">
            <v>Hessisches Krebsregister</v>
          </cell>
          <cell r="H49" t="str">
            <v>Tumorzentrum Neubrandenburg</v>
          </cell>
          <cell r="I49" t="str">
            <v>Epidemiologisches Krebsregister Niedersachsen</v>
          </cell>
          <cell r="J49" t="str">
            <v>Westdeutsches Tumorzentrum Essen</v>
          </cell>
          <cell r="K49" t="str">
            <v>Krebsregister Rheinland-Pfalz</v>
          </cell>
          <cell r="L49" t="str">
            <v>Epidemiologisches Krebsregister Saarland</v>
          </cell>
          <cell r="M49" t="str">
            <v>Tumorzentrum Chemnitz</v>
          </cell>
          <cell r="N49" t="str">
            <v>Tumorzentrum Anhalt</v>
          </cell>
          <cell r="O49" t="str">
            <v>klinisches Krebsregister Schleswig Holstein/Lübeck</v>
          </cell>
          <cell r="P49" t="str">
            <v>Tumorzentrum Altenburg</v>
          </cell>
          <cell r="Q49" t="str">
            <v>Nicht gelistet</v>
          </cell>
          <cell r="R49" t="str">
            <v>Österreichisches Krebsregister</v>
          </cell>
          <cell r="S49" t="str">
            <v>Nicht gelistet</v>
          </cell>
        </row>
        <row r="50">
          <cell r="A50" t="str">
            <v>Comprehensive Cancer Center Tübingen</v>
          </cell>
          <cell r="B50" t="str">
            <v>Nicht gelistet</v>
          </cell>
          <cell r="C50" t="str">
            <v>Gemeinsames Krebsregister Berlin-Brandenburg</v>
          </cell>
          <cell r="D50" t="str">
            <v>Tumorzentrum Land Brandenburg</v>
          </cell>
          <cell r="E50" t="str">
            <v>Keine Anbindung an Klinisches Krebsregister</v>
          </cell>
          <cell r="F50" t="str">
            <v>Keine Anbindung an Klinisches Krebsregister</v>
          </cell>
          <cell r="G50" t="str">
            <v>Krebsregister Hessen</v>
          </cell>
          <cell r="H50" t="str">
            <v>Tumorzentrum Rostock</v>
          </cell>
          <cell r="I50" t="str">
            <v>Kassenärztliche Vereinigung Niedersachsen</v>
          </cell>
          <cell r="J50" t="str">
            <v>Comprehensive Cancer Center Münster</v>
          </cell>
          <cell r="K50" t="str">
            <v>Tumorzentrum Koblenz</v>
          </cell>
          <cell r="L50" t="str">
            <v>Tumorzentrum Homburg</v>
          </cell>
          <cell r="M50" t="str">
            <v>Tumorzentrum Dresden</v>
          </cell>
          <cell r="N50" t="str">
            <v>Tumorzentrum Halle</v>
          </cell>
          <cell r="O50" t="str">
            <v>Krebsregister Schleswig-Holstein</v>
          </cell>
          <cell r="P50" t="str">
            <v>Tumorzentrum Erfurt</v>
          </cell>
          <cell r="R50" t="str">
            <v>Nicht gelistet</v>
          </cell>
        </row>
        <row r="51">
          <cell r="A51" t="str">
            <v>Comprehensive Cancer Center Ulm</v>
          </cell>
          <cell r="B51" t="str">
            <v>Unbekannt</v>
          </cell>
          <cell r="C51" t="str">
            <v>Tumorzentrum Berlin-Buch</v>
          </cell>
          <cell r="D51" t="str">
            <v>GKR (Gemeinsames Krebsregister der Länder)</v>
          </cell>
          <cell r="E51" t="str">
            <v>Nicht gelistet</v>
          </cell>
          <cell r="F51" t="str">
            <v>Nicht gelistet</v>
          </cell>
          <cell r="G51" t="str">
            <v>Onkologischer Schwerpunkt Wiesbaden</v>
          </cell>
          <cell r="H51" t="str">
            <v>Tumorzentrum Schwerin</v>
          </cell>
          <cell r="I51" t="str">
            <v>Krebsregister Niedersachsen</v>
          </cell>
          <cell r="J51" t="str">
            <v xml:space="preserve">Epidemiologisches Krebsregister Münster </v>
          </cell>
          <cell r="K51" t="str">
            <v>Tumorzentrum Rheinland-Pfalz</v>
          </cell>
          <cell r="L51" t="str">
            <v>Keine Anbindung an Klinisches Krebsregister</v>
          </cell>
          <cell r="M51" t="str">
            <v>Tumorzentrum Leipzig</v>
          </cell>
          <cell r="N51" t="str">
            <v>Tumorzentrum Magdeburg</v>
          </cell>
          <cell r="O51" t="str">
            <v>Tumorzentrum Kiel</v>
          </cell>
          <cell r="P51" t="str">
            <v>Tumorzentrum Gera</v>
          </cell>
        </row>
        <row r="52">
          <cell r="A52" t="str">
            <v>Epidemiologisches Krebsregister Baden-Württemberg</v>
          </cell>
          <cell r="B52" t="str">
            <v>Tumorzentrum München</v>
          </cell>
          <cell r="C52" t="str">
            <v>Tumorzentrum für Klinik &amp; Praxis in Berlin</v>
          </cell>
          <cell r="D52" t="str">
            <v>Keine Anbindung an Klinisches Krebsregister</v>
          </cell>
          <cell r="E52" t="str">
            <v>Unbekannt</v>
          </cell>
          <cell r="F52" t="str">
            <v>Unbekannt</v>
          </cell>
          <cell r="G52" t="str">
            <v>Tumorzentrum Kassel</v>
          </cell>
          <cell r="H52" t="str">
            <v>Tumorzentrum Vorpommern</v>
          </cell>
          <cell r="I52" t="str">
            <v>Tumorzentrum Göttingen</v>
          </cell>
          <cell r="J52" t="str">
            <v>Epidemiologisches Krebsregister NRW</v>
          </cell>
          <cell r="K52" t="str">
            <v>Keine Anbindung an Klinisches Krebsregister</v>
          </cell>
          <cell r="L52" t="str">
            <v>Nicht gelistet</v>
          </cell>
          <cell r="M52" t="str">
            <v>Tumorzentrum Ostsachsen</v>
          </cell>
          <cell r="N52" t="str">
            <v>GKR (Gemeinsames Krebsregister der Länder)</v>
          </cell>
          <cell r="O52" t="str">
            <v>Keine Anbindung an Klinisches Krebsregister</v>
          </cell>
          <cell r="P52" t="str">
            <v>Tumorzentrum Jena</v>
          </cell>
        </row>
        <row r="53">
          <cell r="A53" t="str">
            <v>Krebsregister Baden-Württemberg</v>
          </cell>
          <cell r="B53" t="str">
            <v>Tumorzentrum Oberfranken</v>
          </cell>
          <cell r="C53" t="str">
            <v>Tumorzentrum Spandau</v>
          </cell>
          <cell r="D53" t="str">
            <v>Nicht gelistet</v>
          </cell>
          <cell r="G53" t="str">
            <v>Tumorzentrum Marburg</v>
          </cell>
          <cell r="H53" t="str">
            <v>GKR (Gemeinsames Krebsregister der Länder)</v>
          </cell>
          <cell r="I53" t="str">
            <v>Tumorzentrum Hannover</v>
          </cell>
          <cell r="J53" t="str">
            <v>Krebsregister NRW</v>
          </cell>
          <cell r="K53" t="str">
            <v>Nicht gelistet</v>
          </cell>
          <cell r="L53" t="str">
            <v>Unbekannt</v>
          </cell>
          <cell r="M53" t="str">
            <v>Tumorzentrum Zwickau</v>
          </cell>
          <cell r="N53" t="str">
            <v>Keine Anbindung an Klinisches Krebsregister</v>
          </cell>
          <cell r="O53" t="str">
            <v>Nicht gelistet</v>
          </cell>
          <cell r="P53" t="str">
            <v>Tumorzentrum Suhl</v>
          </cell>
        </row>
        <row r="54">
          <cell r="A54" t="str">
            <v>Baden-Württemberg</v>
          </cell>
          <cell r="B54" t="str">
            <v>Bayern</v>
          </cell>
          <cell r="C54" t="str">
            <v>Berlin</v>
          </cell>
          <cell r="D54" t="str">
            <v>Brandenburg</v>
          </cell>
          <cell r="E54" t="str">
            <v>Bremen</v>
          </cell>
          <cell r="F54" t="str">
            <v>Hamburg</v>
          </cell>
          <cell r="G54" t="str">
            <v>Keine Anbindung an Klinisches Krebsregister</v>
          </cell>
          <cell r="H54" t="str">
            <v>Keine Anbindung an Klinisches Krebsregister</v>
          </cell>
          <cell r="I54" t="str">
            <v>Tumorzentrum Weser-Ems</v>
          </cell>
          <cell r="J54" t="str">
            <v>Onkologischer Schwerpunkt Hamm</v>
          </cell>
          <cell r="K54" t="str">
            <v>Unbekannt</v>
          </cell>
          <cell r="L54" t="str">
            <v>Saarland</v>
          </cell>
          <cell r="M54" t="str">
            <v>GKR (Gemeinsames Krebsregister der Länder)</v>
          </cell>
          <cell r="N54" t="str">
            <v>Nicht gelistet</v>
          </cell>
          <cell r="O54" t="str">
            <v>Unbekannt</v>
          </cell>
          <cell r="P54" t="str">
            <v>Tumorzentrum Südharz</v>
          </cell>
          <cell r="Q54" t="str">
            <v>Schweiz</v>
          </cell>
          <cell r="R54" t="str">
            <v>Österreich</v>
          </cell>
          <cell r="S54" t="str">
            <v>Italien</v>
          </cell>
        </row>
        <row r="55">
          <cell r="A55" t="str">
            <v>Comprehensive Cancer Center Freiburg</v>
          </cell>
          <cell r="B55" t="str">
            <v>Bevölkerungsbezogenes Krebsregister Bayern</v>
          </cell>
          <cell r="C55" t="str">
            <v>Charité Comprehensive Cancer Center</v>
          </cell>
          <cell r="D55" t="str">
            <v>Gemeinsames Krebsregister Berlin-Brandenburg</v>
          </cell>
          <cell r="E55" t="str">
            <v>Krebsregister des Landes Bremen</v>
          </cell>
          <cell r="F55" t="str">
            <v>Hamburgisches Krebsregister</v>
          </cell>
          <cell r="G55" t="str">
            <v>Nicht gelistet</v>
          </cell>
          <cell r="H55" t="str">
            <v>Nicht gelistet</v>
          </cell>
          <cell r="I55" t="str">
            <v>Keine Anbindung an Klinisches Krebsregister</v>
          </cell>
          <cell r="J55" t="str">
            <v>Keine Anbindung an Klinisches Krebsregister</v>
          </cell>
          <cell r="K55" t="str">
            <v>Krebsregister Rheinland-Pfalz</v>
          </cell>
          <cell r="L55" t="str">
            <v>Epidemiologisches Krebsregister Saarland</v>
          </cell>
          <cell r="M55" t="str">
            <v>Keine Anbindung an Klinisches Krebsregister</v>
          </cell>
          <cell r="N55" t="str">
            <v>Unbekannt</v>
          </cell>
          <cell r="O55" t="str">
            <v>klinisches Krebsregister Schleswig Holstein/Lübeck</v>
          </cell>
          <cell r="P55" t="str">
            <v>GKR (Gemeinsames Krebsregister der Länder)</v>
          </cell>
          <cell r="Q55" t="str">
            <v>Nicht gelistet</v>
          </cell>
          <cell r="R55" t="str">
            <v>Österreichisches Krebsregister</v>
          </cell>
          <cell r="S55" t="str">
            <v>Nicht gelistet</v>
          </cell>
        </row>
        <row r="56">
          <cell r="A56" t="str">
            <v>Comprehensive Cancer Center Tübingen</v>
          </cell>
          <cell r="B56" t="str">
            <v>Tumorzentrum Augsburg</v>
          </cell>
          <cell r="C56" t="str">
            <v>Gemeinsames Krebsregister Berlin-Brandenburg</v>
          </cell>
          <cell r="D56" t="str">
            <v>Tumorzentrum Land Brandenburg</v>
          </cell>
          <cell r="E56" t="str">
            <v>Keine Anbindung an Klinisches Krebsregister</v>
          </cell>
          <cell r="F56" t="str">
            <v>Keine Anbindung an Klinisches Krebsregister</v>
          </cell>
          <cell r="G56" t="str">
            <v>Unbekannt</v>
          </cell>
          <cell r="H56" t="str">
            <v>Unbekannt</v>
          </cell>
          <cell r="I56" t="str">
            <v>Nicht gelistet</v>
          </cell>
          <cell r="J56" t="str">
            <v>Nicht gelistet</v>
          </cell>
          <cell r="K56" t="str">
            <v>Tumorzentrum Koblenz</v>
          </cell>
          <cell r="L56" t="str">
            <v>Tumorzentrum Homburg</v>
          </cell>
          <cell r="M56" t="str">
            <v>Nicht gelistet</v>
          </cell>
          <cell r="N56" t="str">
            <v>Tumorzentrum Halle</v>
          </cell>
          <cell r="O56" t="str">
            <v>Krebsregister Schleswig-Holstein</v>
          </cell>
          <cell r="P56" t="str">
            <v>Keine Anbindung an Klinisches Krebsregister</v>
          </cell>
          <cell r="R56" t="str">
            <v>Nicht gelistet</v>
          </cell>
        </row>
        <row r="57">
          <cell r="A57" t="str">
            <v>Comprehensive Cancer Center Ulm</v>
          </cell>
          <cell r="B57" t="str">
            <v>Tumorzentrum Erlangen-Nürnberg</v>
          </cell>
          <cell r="C57" t="str">
            <v>Tumorzentrum Berlin-Buch</v>
          </cell>
          <cell r="D57" t="str">
            <v>GKR (Gemeinsames Krebsregister der Länder)</v>
          </cell>
          <cell r="E57" t="str">
            <v>Nicht gelistet</v>
          </cell>
          <cell r="F57" t="str">
            <v>Nicht gelistet</v>
          </cell>
          <cell r="G57" t="str">
            <v>Onkologischer Schwerpunkt Wiesbaden</v>
          </cell>
          <cell r="H57" t="str">
            <v>Tumorzentrum Schwerin</v>
          </cell>
          <cell r="I57" t="str">
            <v>Unbekannt</v>
          </cell>
          <cell r="J57" t="str">
            <v>Unbekannt</v>
          </cell>
          <cell r="K57" t="str">
            <v>Tumorzentrum Rheinland-Pfalz</v>
          </cell>
          <cell r="L57" t="str">
            <v>Keine Anbindung an Klinisches Krebsregister</v>
          </cell>
          <cell r="M57" t="str">
            <v>Unbekannt</v>
          </cell>
          <cell r="N57" t="str">
            <v>Tumorzentrum Magdeburg</v>
          </cell>
          <cell r="O57" t="str">
            <v>Tumorzentrum Kiel</v>
          </cell>
          <cell r="P57" t="str">
            <v>Nicht gelistet</v>
          </cell>
        </row>
        <row r="58">
          <cell r="A58" t="str">
            <v>Epidemiologisches Krebsregister Baden-Württemberg</v>
          </cell>
          <cell r="B58" t="str">
            <v>Tumorzentrum München</v>
          </cell>
          <cell r="C58" t="str">
            <v>Tumorzentrum für Klinik &amp; Praxis in Berlin</v>
          </cell>
          <cell r="D58" t="str">
            <v>Keine Anbindung an Klinisches Krebsregister</v>
          </cell>
          <cell r="E58" t="str">
            <v>Unbekannt</v>
          </cell>
          <cell r="F58" t="str">
            <v>Unbekannt</v>
          </cell>
          <cell r="G58" t="str">
            <v>Tumorzentrum Kassel</v>
          </cell>
          <cell r="H58" t="str">
            <v>Tumorzentrum Vorpommern</v>
          </cell>
          <cell r="I58" t="str">
            <v>Tumorzentrum Göttingen</v>
          </cell>
          <cell r="J58" t="str">
            <v>Epidemiologisches Krebsregister NRW</v>
          </cell>
          <cell r="K58" t="str">
            <v>Keine Anbindung an Klinisches Krebsregister</v>
          </cell>
          <cell r="L58" t="str">
            <v>Nicht gelistet</v>
          </cell>
          <cell r="M58" t="str">
            <v>Tumorzentrum Ostsachsen</v>
          </cell>
          <cell r="N58" t="str">
            <v>GKR (Gemeinsames Krebsregister der Länder)</v>
          </cell>
          <cell r="O58" t="str">
            <v>Keine Anbindung an Klinisches Krebsregister</v>
          </cell>
          <cell r="P58" t="str">
            <v>Unbekannt</v>
          </cell>
        </row>
        <row r="59">
          <cell r="A59" t="str">
            <v>Krebsregister Baden-Württemberg</v>
          </cell>
          <cell r="B59" t="str">
            <v>Tumorzentrum Oberfranken</v>
          </cell>
          <cell r="C59" t="str">
            <v>Tumorzentrum Spandau</v>
          </cell>
          <cell r="D59" t="str">
            <v>Nicht gelistet</v>
          </cell>
          <cell r="G59" t="str">
            <v>Tumorzentrum Marburg</v>
          </cell>
          <cell r="H59" t="str">
            <v>GKR (Gemeinsames Krebsregister der Länder)</v>
          </cell>
          <cell r="I59" t="str">
            <v>Tumorzentrum Hannover</v>
          </cell>
          <cell r="J59" t="str">
            <v>Krebsregister NRW</v>
          </cell>
          <cell r="K59" t="str">
            <v>Nicht gelistet</v>
          </cell>
          <cell r="L59" t="str">
            <v>Unbekannt</v>
          </cell>
          <cell r="M59" t="str">
            <v>Tumorzentrum Zwickau</v>
          </cell>
          <cell r="N59" t="str">
            <v>Keine Anbindung an Klinisches Krebsregister</v>
          </cell>
          <cell r="O59" t="str">
            <v>Nicht gelistet</v>
          </cell>
          <cell r="P59" t="str">
            <v>Tumorzentrum Suhl</v>
          </cell>
        </row>
        <row r="60">
          <cell r="A60" t="str">
            <v>NCT Heidelberg</v>
          </cell>
          <cell r="B60" t="str">
            <v>Tumorzentrum Regensburg</v>
          </cell>
          <cell r="C60" t="str">
            <v>Tumorzentrum Vivantes</v>
          </cell>
          <cell r="D60" t="str">
            <v>Unbekannt</v>
          </cell>
          <cell r="G60" t="str">
            <v>Keine Anbindung an Klinisches Krebsregister</v>
          </cell>
          <cell r="H60" t="str">
            <v>Keine Anbindung an Klinisches Krebsregister</v>
          </cell>
          <cell r="I60" t="str">
            <v>Tumorzentrum Weser-Ems</v>
          </cell>
          <cell r="J60" t="str">
            <v>Onkologischer Schwerpunkt Hamm</v>
          </cell>
          <cell r="K60" t="str">
            <v>Unbekannt</v>
          </cell>
          <cell r="M60" t="str">
            <v>GKR (Gemeinsames Krebsregister der Länder)</v>
          </cell>
          <cell r="N60" t="str">
            <v>Nicht gelistet</v>
          </cell>
          <cell r="O60" t="str">
            <v>Unbekannt</v>
          </cell>
          <cell r="P60" t="str">
            <v>Tumorzentrum Südharz</v>
          </cell>
        </row>
        <row r="61">
          <cell r="A61" t="str">
            <v>Onkol. Schwerpunkt Lörrach-Rheinfelden</v>
          </cell>
          <cell r="B61" t="str">
            <v>Tumorzentrum Würzburg</v>
          </cell>
          <cell r="C61" t="str">
            <v>GKR (Gemeinsames Krebsregister der Länder)</v>
          </cell>
          <cell r="G61" t="str">
            <v>Nicht gelistet</v>
          </cell>
          <cell r="H61" t="str">
            <v>Nicht gelistet</v>
          </cell>
          <cell r="I61" t="str">
            <v>Keine Anbindung an Klinisches Krebsregister</v>
          </cell>
          <cell r="J61" t="str">
            <v>Keine Anbindung an Klinisches Krebsregister</v>
          </cell>
          <cell r="M61" t="str">
            <v>Keine Anbindung an Klinisches Krebsregister</v>
          </cell>
          <cell r="N61" t="str">
            <v>Unbekannt</v>
          </cell>
          <cell r="P61" t="str">
            <v>GKR (Gemeinsames Krebsregister der Länder)</v>
          </cell>
        </row>
        <row r="62">
          <cell r="A62" t="str">
            <v>Onkol. Schwerpunkt Ludwigsburg-Bietigheim</v>
          </cell>
          <cell r="B62" t="str">
            <v>Keine Anbindung an Klinisches Krebsregister</v>
          </cell>
          <cell r="C62" t="str">
            <v>Keine Anbindung an Klinisches Krebsregister</v>
          </cell>
          <cell r="G62" t="str">
            <v>Unbekannt</v>
          </cell>
          <cell r="H62" t="str">
            <v>Unbekannt</v>
          </cell>
          <cell r="I62" t="str">
            <v>Nicht gelistet</v>
          </cell>
          <cell r="J62" t="str">
            <v>Nicht gelistet</v>
          </cell>
          <cell r="M62" t="str">
            <v>Nicht gelistet</v>
          </cell>
          <cell r="P62" t="str">
            <v>Keine Anbindung an Klinisches Krebsregister</v>
          </cell>
        </row>
        <row r="63">
          <cell r="A63" t="str">
            <v>Onkol. Schwerpunkt Villingen-Schwenningen</v>
          </cell>
          <cell r="B63" t="str">
            <v>Nicht gelistet</v>
          </cell>
          <cell r="C63" t="str">
            <v>Nicht gelistet</v>
          </cell>
          <cell r="I63" t="str">
            <v>Unbekannt</v>
          </cell>
          <cell r="J63" t="str">
            <v>Unbekannt</v>
          </cell>
          <cell r="M63" t="str">
            <v>Unbekannt</v>
          </cell>
          <cell r="P63" t="str">
            <v>Nicht gelistet</v>
          </cell>
        </row>
        <row r="64">
          <cell r="A64" t="str">
            <v>Onkologischer Schwerpunkt Göppingen</v>
          </cell>
          <cell r="B64" t="str">
            <v>Unbekannt</v>
          </cell>
          <cell r="C64" t="str">
            <v>Unbekannt</v>
          </cell>
          <cell r="P64" t="str">
            <v>Unbekannt</v>
          </cell>
        </row>
        <row r="65">
          <cell r="A65" t="str">
            <v>Onkologischer Schwerpunkt Heilbronn</v>
          </cell>
        </row>
        <row r="66">
          <cell r="A66" t="str">
            <v>Onkologischer Schwerpunkt Karlsruhe</v>
          </cell>
        </row>
        <row r="67">
          <cell r="A67" t="str">
            <v>Onkologischer Schwerpunkt Konstanz-Singen</v>
          </cell>
        </row>
        <row r="68">
          <cell r="A68" t="str">
            <v>Onkologischer Schwerpunkt Oberschwaben</v>
          </cell>
        </row>
        <row r="69">
          <cell r="A69" t="str">
            <v>Onkologischer Schwerpunkt Ortenaukreis</v>
          </cell>
        </row>
        <row r="89">
          <cell r="F89" t="str">
            <v/>
          </cell>
        </row>
      </sheetData>
      <sheetData sheetId="10">
        <row r="4">
          <cell r="C4" t="str">
            <v>I.O.</v>
          </cell>
        </row>
      </sheetData>
      <sheetData sheetId="11">
        <row r="6">
          <cell r="B6" t="str">
            <v/>
          </cell>
        </row>
      </sheetData>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_(KB)"/>
      <sheetName val="Hilfstabelle Datendef KB"/>
      <sheetName val="Datendefizite_KB"/>
      <sheetName val="Matrix"/>
      <sheetName val="Datendefizite_Matrix"/>
      <sheetName val="Patientenfragebogen-Pat_ED_2013"/>
      <sheetName val="Patientenfragebogen-Pat_ED_2010"/>
      <sheetName val="Datenquelle"/>
      <sheetName val="Berechnung1"/>
      <sheetName val="Berechnung2"/>
      <sheetName val="Berechnung3"/>
      <sheetName val="HilfstabelleSD"/>
      <sheetName val="HilfstabelleB"/>
      <sheetName val="HilfstabelleKB"/>
      <sheetName val="HilfstabelleM"/>
      <sheetName val="HilfstabelleDM"/>
      <sheetName val="HilfstabellePatFrag"/>
      <sheetName val="Nicht benutzt"/>
    </sheetNames>
    <sheetDataSet>
      <sheetData sheetId="0">
        <row r="8">
          <cell r="C8">
            <v>0</v>
          </cell>
        </row>
      </sheetData>
      <sheetData sheetId="1"/>
      <sheetData sheetId="2"/>
      <sheetData sheetId="3"/>
      <sheetData sheetId="4"/>
      <sheetData sheetId="5"/>
      <sheetData sheetId="6"/>
      <sheetData sheetId="7"/>
      <sheetData sheetId="8"/>
      <sheetData sheetId="9">
        <row r="2">
          <cell r="B2" t="str">
            <v>Achieva</v>
          </cell>
        </row>
        <row r="48">
          <cell r="A48" t="str">
            <v>Baden-Württemberg</v>
          </cell>
          <cell r="B48" t="str">
            <v>UroCloud</v>
          </cell>
          <cell r="C48" t="str">
            <v>Berlin</v>
          </cell>
          <cell r="D48" t="str">
            <v>Brandenburg</v>
          </cell>
          <cell r="E48" t="str">
            <v>Bremen</v>
          </cell>
          <cell r="F48" t="str">
            <v>Hamburg</v>
          </cell>
          <cell r="G48" t="str">
            <v>Hessen</v>
          </cell>
          <cell r="H48" t="str">
            <v>Mecklenburg-Vorpommern</v>
          </cell>
          <cell r="I48" t="str">
            <v>Niedersachsen</v>
          </cell>
          <cell r="J48" t="str">
            <v>Nordrhein-Westfalen</v>
          </cell>
          <cell r="K48" t="str">
            <v>Rheinland-Pfalz</v>
          </cell>
          <cell r="L48" t="str">
            <v>Saarland</v>
          </cell>
          <cell r="M48" t="str">
            <v>Sachsen</v>
          </cell>
          <cell r="N48" t="str">
            <v>Sachsen-Anhalt</v>
          </cell>
          <cell r="O48" t="str">
            <v>Schleswig-Holstein</v>
          </cell>
          <cell r="P48" t="str">
            <v>Thüringen</v>
          </cell>
          <cell r="Q48" t="str">
            <v>Schweiz</v>
          </cell>
          <cell r="R48" t="str">
            <v>Österreich</v>
          </cell>
          <cell r="S48" t="str">
            <v>Italien</v>
          </cell>
        </row>
        <row r="49">
          <cell r="A49" t="str">
            <v>Comprehensive Cancer Center Freiburg</v>
          </cell>
          <cell r="B49" t="str">
            <v>WDC-Kolonakte</v>
          </cell>
          <cell r="C49" t="str">
            <v>Charité Comprehensive Cancer Center</v>
          </cell>
          <cell r="D49" t="str">
            <v>Gemeinsames Krebsregister Berlin-Brandenburg</v>
          </cell>
          <cell r="E49" t="str">
            <v>Krebsregister des Landes Bremen</v>
          </cell>
          <cell r="F49" t="str">
            <v>Hamburgisches Krebsregister</v>
          </cell>
          <cell r="G49" t="str">
            <v>Hessisches Krebsregister</v>
          </cell>
          <cell r="H49" t="str">
            <v>Tumorzentrum Neubrandenburg</v>
          </cell>
          <cell r="I49" t="str">
            <v>Epidemiologisches Krebsregister Niedersachsen</v>
          </cell>
          <cell r="J49" t="str">
            <v>Westdeutsches Tumorzentrum Essen</v>
          </cell>
          <cell r="K49" t="str">
            <v>Krebsregister Rheinland-Pfalz</v>
          </cell>
          <cell r="L49" t="str">
            <v>Epidemiologisches Krebsregister Saarland</v>
          </cell>
          <cell r="M49" t="str">
            <v>Tumorzentrum Chemnitz</v>
          </cell>
          <cell r="N49" t="str">
            <v>Tumorzentrum Anhalt</v>
          </cell>
          <cell r="O49" t="str">
            <v>klinisches Krebsregister Schleswig Holstein/Lübeck</v>
          </cell>
          <cell r="P49" t="str">
            <v>Tumorzentrum Altenburg</v>
          </cell>
          <cell r="Q49" t="str">
            <v>Nicht gelistet</v>
          </cell>
          <cell r="R49" t="str">
            <v>Österreichisches Krebsregister</v>
          </cell>
          <cell r="S49" t="str">
            <v>Nicht gelistet</v>
          </cell>
        </row>
        <row r="50">
          <cell r="A50" t="str">
            <v>Comprehensive Cancer Center Tübingen</v>
          </cell>
          <cell r="B50" t="str">
            <v>Nicht gelistet</v>
          </cell>
          <cell r="C50" t="str">
            <v>Gemeinsames Krebsregister Berlin-Brandenburg</v>
          </cell>
          <cell r="D50" t="str">
            <v>Tumorzentrum Land Brandenburg</v>
          </cell>
          <cell r="E50" t="str">
            <v>Keine Anbindung an Klinisches Krebsregister</v>
          </cell>
          <cell r="F50" t="str">
            <v>Keine Anbindung an Klinisches Krebsregister</v>
          </cell>
          <cell r="G50" t="str">
            <v>Krebsregister Hessen</v>
          </cell>
          <cell r="H50" t="str">
            <v>Tumorzentrum Rostock</v>
          </cell>
          <cell r="I50" t="str">
            <v>Kassenärztliche Vereinigung Niedersachsen</v>
          </cell>
          <cell r="J50" t="str">
            <v>Comprehensive Cancer Center Münster</v>
          </cell>
          <cell r="K50" t="str">
            <v>Tumorzentrum Koblenz</v>
          </cell>
          <cell r="L50" t="str">
            <v>Tumorzentrum Homburg</v>
          </cell>
          <cell r="M50" t="str">
            <v>Tumorzentrum Dresden</v>
          </cell>
          <cell r="N50" t="str">
            <v>Tumorzentrum Halle</v>
          </cell>
          <cell r="O50" t="str">
            <v>Krebsregister Schleswig-Holstein</v>
          </cell>
          <cell r="P50" t="str">
            <v>Tumorzentrum Erfurt</v>
          </cell>
          <cell r="R50" t="str">
            <v>Nicht gelistet</v>
          </cell>
        </row>
        <row r="51">
          <cell r="A51" t="str">
            <v>Comprehensive Cancer Center Ulm</v>
          </cell>
          <cell r="B51" t="str">
            <v>Unbekannt</v>
          </cell>
          <cell r="C51" t="str">
            <v>Tumorzentrum Berlin-Buch</v>
          </cell>
          <cell r="D51" t="str">
            <v>GKR (Gemeinsames Krebsregister der Länder)</v>
          </cell>
          <cell r="E51" t="str">
            <v>Nicht gelistet</v>
          </cell>
          <cell r="F51" t="str">
            <v>Nicht gelistet</v>
          </cell>
          <cell r="G51" t="str">
            <v>Onkologischer Schwerpunkt Wiesbaden</v>
          </cell>
          <cell r="H51" t="str">
            <v>Tumorzentrum Schwerin</v>
          </cell>
          <cell r="I51" t="str">
            <v>Krebsregister Niedersachsen</v>
          </cell>
          <cell r="J51" t="str">
            <v xml:space="preserve">Epidemiologisches Krebsregister Münster </v>
          </cell>
          <cell r="K51" t="str">
            <v>Tumorzentrum Rheinland-Pfalz</v>
          </cell>
          <cell r="L51" t="str">
            <v>Keine Anbindung an Klinisches Krebsregister</v>
          </cell>
          <cell r="M51" t="str">
            <v>Tumorzentrum Leipzig</v>
          </cell>
          <cell r="N51" t="str">
            <v>Tumorzentrum Magdeburg</v>
          </cell>
          <cell r="O51" t="str">
            <v>Tumorzentrum Kiel</v>
          </cell>
          <cell r="P51" t="str">
            <v>Tumorzentrum Gera</v>
          </cell>
        </row>
        <row r="52">
          <cell r="A52" t="str">
            <v>Epidemiologisches Krebsregister Baden-Württemberg</v>
          </cell>
          <cell r="B52" t="str">
            <v>Tumorzentrum München</v>
          </cell>
          <cell r="C52" t="str">
            <v>Tumorzentrum für Klinik &amp; Praxis in Berlin</v>
          </cell>
          <cell r="D52" t="str">
            <v>Keine Anbindung an Klinisches Krebsregister</v>
          </cell>
          <cell r="E52" t="str">
            <v>Unbekannt</v>
          </cell>
          <cell r="F52" t="str">
            <v>Unbekannt</v>
          </cell>
          <cell r="G52" t="str">
            <v>Tumorzentrum Kassel</v>
          </cell>
          <cell r="H52" t="str">
            <v>Tumorzentrum Vorpommern</v>
          </cell>
          <cell r="I52" t="str">
            <v>Tumorzentrum Göttingen</v>
          </cell>
          <cell r="J52" t="str">
            <v>Epidemiologisches Krebsregister NRW</v>
          </cell>
          <cell r="K52" t="str">
            <v>Keine Anbindung an Klinisches Krebsregister</v>
          </cell>
          <cell r="L52" t="str">
            <v>Nicht gelistet</v>
          </cell>
          <cell r="M52" t="str">
            <v>Tumorzentrum Ostsachsen</v>
          </cell>
          <cell r="N52" t="str">
            <v>GKR (Gemeinsames Krebsregister der Länder)</v>
          </cell>
          <cell r="O52" t="str">
            <v>Keine Anbindung an Klinisches Krebsregister</v>
          </cell>
          <cell r="P52" t="str">
            <v>Tumorzentrum Jena</v>
          </cell>
        </row>
        <row r="53">
          <cell r="A53" t="str">
            <v>Krebsregister Baden-Württemberg</v>
          </cell>
          <cell r="B53" t="str">
            <v>Tumorzentrum Oberfranken</v>
          </cell>
          <cell r="C53" t="str">
            <v>Tumorzentrum Spandau</v>
          </cell>
          <cell r="D53" t="str">
            <v>Nicht gelistet</v>
          </cell>
          <cell r="G53" t="str">
            <v>Tumorzentrum Marburg</v>
          </cell>
          <cell r="H53" t="str">
            <v>GKR (Gemeinsames Krebsregister der Länder)</v>
          </cell>
          <cell r="I53" t="str">
            <v>Tumorzentrum Hannover</v>
          </cell>
          <cell r="J53" t="str">
            <v>Krebsregister NRW</v>
          </cell>
          <cell r="K53" t="str">
            <v>Nicht gelistet</v>
          </cell>
          <cell r="L53" t="str">
            <v>Unbekannt</v>
          </cell>
          <cell r="M53" t="str">
            <v>Tumorzentrum Zwickau</v>
          </cell>
          <cell r="N53" t="str">
            <v>Keine Anbindung an Klinisches Krebsregister</v>
          </cell>
          <cell r="O53" t="str">
            <v>Nicht gelistet</v>
          </cell>
          <cell r="P53" t="str">
            <v>Tumorzentrum Suhl</v>
          </cell>
        </row>
        <row r="54">
          <cell r="A54" t="str">
            <v>Baden-Württemberg</v>
          </cell>
          <cell r="B54" t="str">
            <v>Bayern</v>
          </cell>
          <cell r="C54" t="str">
            <v>Berlin</v>
          </cell>
          <cell r="D54" t="str">
            <v>Brandenburg</v>
          </cell>
          <cell r="E54" t="str">
            <v>Bremen</v>
          </cell>
          <cell r="F54" t="str">
            <v>Hamburg</v>
          </cell>
          <cell r="G54" t="str">
            <v>Keine Anbindung an Klinisches Krebsregister</v>
          </cell>
          <cell r="H54" t="str">
            <v>Keine Anbindung an Klinisches Krebsregister</v>
          </cell>
          <cell r="I54" t="str">
            <v>Tumorzentrum Weser-Ems</v>
          </cell>
          <cell r="J54" t="str">
            <v>Onkologischer Schwerpunkt Hamm</v>
          </cell>
          <cell r="K54" t="str">
            <v>Unbekannt</v>
          </cell>
          <cell r="L54" t="str">
            <v>Saarland</v>
          </cell>
          <cell r="M54" t="str">
            <v>GKR (Gemeinsames Krebsregister der Länder)</v>
          </cell>
          <cell r="N54" t="str">
            <v>Nicht gelistet</v>
          </cell>
          <cell r="O54" t="str">
            <v>Unbekannt</v>
          </cell>
          <cell r="P54" t="str">
            <v>Tumorzentrum Südharz</v>
          </cell>
          <cell r="Q54" t="str">
            <v>Schweiz</v>
          </cell>
          <cell r="R54" t="str">
            <v>Österreich</v>
          </cell>
          <cell r="S54" t="str">
            <v>Italien</v>
          </cell>
        </row>
        <row r="55">
          <cell r="A55" t="str">
            <v>Comprehensive Cancer Center Freiburg</v>
          </cell>
          <cell r="B55" t="str">
            <v>Bevölkerungsbezogenes Krebsregister Bayern</v>
          </cell>
          <cell r="C55" t="str">
            <v>Charité Comprehensive Cancer Center</v>
          </cell>
          <cell r="D55" t="str">
            <v>Gemeinsames Krebsregister Berlin-Brandenburg</v>
          </cell>
          <cell r="E55" t="str">
            <v>Krebsregister des Landes Bremen</v>
          </cell>
          <cell r="F55" t="str">
            <v>Hamburgisches Krebsregister</v>
          </cell>
          <cell r="G55" t="str">
            <v>Nicht gelistet</v>
          </cell>
          <cell r="H55" t="str">
            <v>Nicht gelistet</v>
          </cell>
          <cell r="I55" t="str">
            <v>Keine Anbindung an Klinisches Krebsregister</v>
          </cell>
          <cell r="J55" t="str">
            <v>Keine Anbindung an Klinisches Krebsregister</v>
          </cell>
          <cell r="K55" t="str">
            <v>Krebsregister Rheinland-Pfalz</v>
          </cell>
          <cell r="L55" t="str">
            <v>Epidemiologisches Krebsregister Saarland</v>
          </cell>
          <cell r="M55" t="str">
            <v>Keine Anbindung an Klinisches Krebsregister</v>
          </cell>
          <cell r="N55" t="str">
            <v>Unbekannt</v>
          </cell>
          <cell r="O55" t="str">
            <v>klinisches Krebsregister Schleswig Holstein/Lübeck</v>
          </cell>
          <cell r="P55" t="str">
            <v>GKR (Gemeinsames Krebsregister der Länder)</v>
          </cell>
          <cell r="Q55" t="str">
            <v>Nicht gelistet</v>
          </cell>
          <cell r="R55" t="str">
            <v>Österreichisches Krebsregister</v>
          </cell>
          <cell r="S55" t="str">
            <v>Nicht gelistet</v>
          </cell>
        </row>
        <row r="56">
          <cell r="A56" t="str">
            <v>Comprehensive Cancer Center Tübingen</v>
          </cell>
          <cell r="B56" t="str">
            <v>Tumorzentrum Augsburg</v>
          </cell>
          <cell r="C56" t="str">
            <v>Gemeinsames Krebsregister Berlin-Brandenburg</v>
          </cell>
          <cell r="D56" t="str">
            <v>Tumorzentrum Land Brandenburg</v>
          </cell>
          <cell r="E56" t="str">
            <v>Keine Anbindung an Klinisches Krebsregister</v>
          </cell>
          <cell r="F56" t="str">
            <v>Keine Anbindung an Klinisches Krebsregister</v>
          </cell>
          <cell r="G56" t="str">
            <v>Unbekannt</v>
          </cell>
          <cell r="H56" t="str">
            <v>Unbekannt</v>
          </cell>
          <cell r="I56" t="str">
            <v>Nicht gelistet</v>
          </cell>
          <cell r="J56" t="str">
            <v>Nicht gelistet</v>
          </cell>
          <cell r="K56" t="str">
            <v>Tumorzentrum Koblenz</v>
          </cell>
          <cell r="L56" t="str">
            <v>Tumorzentrum Homburg</v>
          </cell>
          <cell r="M56" t="str">
            <v>Nicht gelistet</v>
          </cell>
          <cell r="N56" t="str">
            <v>Tumorzentrum Halle</v>
          </cell>
          <cell r="O56" t="str">
            <v>Krebsregister Schleswig-Holstein</v>
          </cell>
          <cell r="P56" t="str">
            <v>Keine Anbindung an Klinisches Krebsregister</v>
          </cell>
          <cell r="R56" t="str">
            <v>Nicht gelistet</v>
          </cell>
        </row>
        <row r="57">
          <cell r="A57" t="str">
            <v>Comprehensive Cancer Center Ulm</v>
          </cell>
          <cell r="B57" t="str">
            <v>Tumorzentrum Erlangen-Nürnberg</v>
          </cell>
          <cell r="C57" t="str">
            <v>Tumorzentrum Berlin-Buch</v>
          </cell>
          <cell r="D57" t="str">
            <v>GKR (Gemeinsames Krebsregister der Länder)</v>
          </cell>
          <cell r="E57" t="str">
            <v>Nicht gelistet</v>
          </cell>
          <cell r="F57" t="str">
            <v>Nicht gelistet</v>
          </cell>
          <cell r="G57" t="str">
            <v>Onkologischer Schwerpunkt Wiesbaden</v>
          </cell>
          <cell r="H57" t="str">
            <v>Tumorzentrum Schwerin</v>
          </cell>
          <cell r="I57" t="str">
            <v>Unbekannt</v>
          </cell>
          <cell r="J57" t="str">
            <v>Unbekannt</v>
          </cell>
          <cell r="K57" t="str">
            <v>Tumorzentrum Rheinland-Pfalz</v>
          </cell>
          <cell r="L57" t="str">
            <v>Keine Anbindung an Klinisches Krebsregister</v>
          </cell>
          <cell r="M57" t="str">
            <v>Unbekannt</v>
          </cell>
          <cell r="N57" t="str">
            <v>Tumorzentrum Magdeburg</v>
          </cell>
          <cell r="O57" t="str">
            <v>Tumorzentrum Kiel</v>
          </cell>
          <cell r="P57" t="str">
            <v>Nicht gelistet</v>
          </cell>
        </row>
        <row r="58">
          <cell r="A58" t="str">
            <v>Epidemiologisches Krebsregister Baden-Württemberg</v>
          </cell>
          <cell r="B58" t="str">
            <v>Tumorzentrum München</v>
          </cell>
          <cell r="C58" t="str">
            <v>Tumorzentrum für Klinik &amp; Praxis in Berlin</v>
          </cell>
          <cell r="D58" t="str">
            <v>Keine Anbindung an Klinisches Krebsregister</v>
          </cell>
          <cell r="E58" t="str">
            <v>Unbekannt</v>
          </cell>
          <cell r="F58" t="str">
            <v>Unbekannt</v>
          </cell>
          <cell r="G58" t="str">
            <v>Tumorzentrum Kassel</v>
          </cell>
          <cell r="H58" t="str">
            <v>Tumorzentrum Vorpommern</v>
          </cell>
          <cell r="I58" t="str">
            <v>Tumorzentrum Göttingen</v>
          </cell>
          <cell r="J58" t="str">
            <v>Epidemiologisches Krebsregister NRW</v>
          </cell>
          <cell r="K58" t="str">
            <v>Keine Anbindung an Klinisches Krebsregister</v>
          </cell>
          <cell r="L58" t="str">
            <v>Nicht gelistet</v>
          </cell>
          <cell r="M58" t="str">
            <v>Tumorzentrum Ostsachsen</v>
          </cell>
          <cell r="N58" t="str">
            <v>GKR (Gemeinsames Krebsregister der Länder)</v>
          </cell>
          <cell r="O58" t="str">
            <v>Keine Anbindung an Klinisches Krebsregister</v>
          </cell>
          <cell r="P58" t="str">
            <v>Unbekannt</v>
          </cell>
        </row>
        <row r="59">
          <cell r="A59" t="str">
            <v>Krebsregister Baden-Württemberg</v>
          </cell>
          <cell r="B59" t="str">
            <v>Tumorzentrum Oberfranken</v>
          </cell>
          <cell r="C59" t="str">
            <v>Tumorzentrum Spandau</v>
          </cell>
          <cell r="D59" t="str">
            <v>Nicht gelistet</v>
          </cell>
          <cell r="G59" t="str">
            <v>Tumorzentrum Marburg</v>
          </cell>
          <cell r="H59" t="str">
            <v>GKR (Gemeinsames Krebsregister der Länder)</v>
          </cell>
          <cell r="I59" t="str">
            <v>Tumorzentrum Hannover</v>
          </cell>
          <cell r="J59" t="str">
            <v>Krebsregister NRW</v>
          </cell>
          <cell r="K59" t="str">
            <v>Nicht gelistet</v>
          </cell>
          <cell r="L59" t="str">
            <v>Unbekannt</v>
          </cell>
          <cell r="M59" t="str">
            <v>Tumorzentrum Zwickau</v>
          </cell>
          <cell r="N59" t="str">
            <v>Keine Anbindung an Klinisches Krebsregister</v>
          </cell>
          <cell r="O59" t="str">
            <v>Nicht gelistet</v>
          </cell>
          <cell r="P59" t="str">
            <v>Tumorzentrum Suhl</v>
          </cell>
        </row>
        <row r="60">
          <cell r="A60" t="str">
            <v>NCT Heidelberg</v>
          </cell>
          <cell r="B60" t="str">
            <v>Tumorzentrum Regensburg</v>
          </cell>
          <cell r="C60" t="str">
            <v>Tumorzentrum Vivantes</v>
          </cell>
          <cell r="D60" t="str">
            <v>Unbekannt</v>
          </cell>
          <cell r="G60" t="str">
            <v>Keine Anbindung an Klinisches Krebsregister</v>
          </cell>
          <cell r="H60" t="str">
            <v>Keine Anbindung an Klinisches Krebsregister</v>
          </cell>
          <cell r="I60" t="str">
            <v>Tumorzentrum Weser-Ems</v>
          </cell>
          <cell r="J60" t="str">
            <v>Onkologischer Schwerpunkt Hamm</v>
          </cell>
          <cell r="K60" t="str">
            <v>Unbekannt</v>
          </cell>
          <cell r="M60" t="str">
            <v>GKR (Gemeinsames Krebsregister der Länder)</v>
          </cell>
          <cell r="N60" t="str">
            <v>Nicht gelistet</v>
          </cell>
          <cell r="O60" t="str">
            <v>Unbekannt</v>
          </cell>
          <cell r="P60" t="str">
            <v>Tumorzentrum Südharz</v>
          </cell>
        </row>
        <row r="61">
          <cell r="A61" t="str">
            <v>Onkol. Schwerpunkt Lörrach-Rheinfelden</v>
          </cell>
          <cell r="B61" t="str">
            <v>Tumorzentrum Würzburg</v>
          </cell>
          <cell r="C61" t="str">
            <v>GKR (Gemeinsames Krebsregister der Länder)</v>
          </cell>
          <cell r="G61" t="str">
            <v>Nicht gelistet</v>
          </cell>
          <cell r="H61" t="str">
            <v>Nicht gelistet</v>
          </cell>
          <cell r="I61" t="str">
            <v>Keine Anbindung an Klinisches Krebsregister</v>
          </cell>
          <cell r="J61" t="str">
            <v>Keine Anbindung an Klinisches Krebsregister</v>
          </cell>
          <cell r="M61" t="str">
            <v>Keine Anbindung an Klinisches Krebsregister</v>
          </cell>
          <cell r="N61" t="str">
            <v>Unbekannt</v>
          </cell>
          <cell r="P61" t="str">
            <v>GKR (Gemeinsames Krebsregister der Länder)</v>
          </cell>
        </row>
        <row r="62">
          <cell r="A62" t="str">
            <v>Onkol. Schwerpunkt Ludwigsburg-Bietigheim</v>
          </cell>
          <cell r="B62" t="str">
            <v>Keine Anbindung an Klinisches Krebsregister</v>
          </cell>
          <cell r="C62" t="str">
            <v>Keine Anbindung an Klinisches Krebsregister</v>
          </cell>
          <cell r="G62" t="str">
            <v>Unbekannt</v>
          </cell>
          <cell r="H62" t="str">
            <v>Unbekannt</v>
          </cell>
          <cell r="I62" t="str">
            <v>Nicht gelistet</v>
          </cell>
          <cell r="J62" t="str">
            <v>Nicht gelistet</v>
          </cell>
          <cell r="M62" t="str">
            <v>Nicht gelistet</v>
          </cell>
          <cell r="P62" t="str">
            <v>Keine Anbindung an Klinisches Krebsregister</v>
          </cell>
        </row>
        <row r="63">
          <cell r="A63" t="str">
            <v>Onkol. Schwerpunkt Villingen-Schwenningen</v>
          </cell>
          <cell r="B63" t="str">
            <v>Nicht gelistet</v>
          </cell>
          <cell r="C63" t="str">
            <v>Nicht gelistet</v>
          </cell>
          <cell r="I63" t="str">
            <v>Unbekannt</v>
          </cell>
          <cell r="J63" t="str">
            <v>Unbekannt</v>
          </cell>
          <cell r="M63" t="str">
            <v>Unbekannt</v>
          </cell>
          <cell r="P63" t="str">
            <v>Nicht gelistet</v>
          </cell>
        </row>
        <row r="64">
          <cell r="A64" t="str">
            <v>Onkologischer Schwerpunkt Göppingen</v>
          </cell>
          <cell r="B64" t="str">
            <v>Unbekannt</v>
          </cell>
          <cell r="C64" t="str">
            <v>Unbekannt</v>
          </cell>
          <cell r="P64" t="str">
            <v>Unbekannt</v>
          </cell>
        </row>
        <row r="65">
          <cell r="A65" t="str">
            <v>Onkologischer Schwerpunkt Heilbronn</v>
          </cell>
        </row>
        <row r="66">
          <cell r="A66" t="str">
            <v>Onkologischer Schwerpunkt Karlsruhe</v>
          </cell>
        </row>
        <row r="67">
          <cell r="A67" t="str">
            <v>Onkologischer Schwerpunkt Konstanz-Singen</v>
          </cell>
        </row>
        <row r="68">
          <cell r="A68" t="str">
            <v>Onkologischer Schwerpunkt Oberschwaben</v>
          </cell>
        </row>
        <row r="69">
          <cell r="A69" t="str">
            <v>Onkologischer Schwerpunkt Ortenaukreis</v>
          </cell>
        </row>
        <row r="89">
          <cell r="F89">
            <v>0</v>
          </cell>
        </row>
      </sheetData>
      <sheetData sheetId="10">
        <row r="4">
          <cell r="C4" t="str">
            <v>I.O.</v>
          </cell>
        </row>
      </sheetData>
      <sheetData sheetId="11">
        <row r="6">
          <cell r="B6">
            <v>0</v>
          </cell>
        </row>
      </sheetData>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modell"/>
      <sheetName val="ADT-Abgleich"/>
      <sheetName val="Primärfalldefinition"/>
      <sheetName val="Datenfelder"/>
      <sheetName val="Basiskategorisierungen"/>
      <sheetName val="XML-Struktur"/>
      <sheetName val="Gesamtbetrachtung"/>
      <sheetName val="Verify your life"/>
      <sheetName val="Fehlerhafte Datensätze I"/>
      <sheetName val="Fehlerhafte Datensätze II"/>
      <sheetName val="Plausibilitätsüberprüfung"/>
      <sheetName val="Fallübersicht EQ - 1"/>
      <sheetName val="Risikoklassifizierung"/>
      <sheetName val="Fallübersicht KB"/>
      <sheetName val="Primärfälle  (nicht intervent)"/>
      <sheetName val="Primärfälle  (Prostatektomie)"/>
      <sheetName val="Primärfäl. (Def. Strahlenther.)"/>
      <sheetName val="Primärfäl. (and. interv. Ther.)"/>
      <sheetName val="Primärfälle (Gesamt)"/>
      <sheetName val="Prostatektomie"/>
      <sheetName val="Berechnung Primärfälle"/>
      <sheetName val="Basisdaten (Risikogruppen)"/>
      <sheetName val="Basisdaten"/>
      <sheetName val="Datenfelder (2)"/>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4a (Postoper. Fallbespr.)"/>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Fallübersicht EQ"/>
      <sheetName val="Matrix - original I"/>
      <sheetName val="Matrix - original II"/>
      <sheetName val="Matrix - alternativ"/>
      <sheetName val="Matrix - alternativ OAS"/>
      <sheetName val="Matrix - alternativ DFS"/>
      <sheetName val="Patientenfragebogen-Pat_ED_2012"/>
      <sheetName val="Patientenfragebogen-Pat_ED_2009"/>
      <sheetName val="Tabelle2"/>
    </sheetNames>
    <sheetDataSet>
      <sheetData sheetId="0"/>
      <sheetData sheetId="1"/>
      <sheetData sheetId="2">
        <row r="30">
          <cell r="B30">
            <v>367</v>
          </cell>
        </row>
      </sheetData>
      <sheetData sheetId="3"/>
      <sheetData sheetId="4">
        <row r="10">
          <cell r="G10" t="str">
            <v>Stammdaten 
Patienten-ID</v>
          </cell>
        </row>
        <row r="11">
          <cell r="G11" t="str">
            <v>Stammdaten 
Geschlecht</v>
          </cell>
        </row>
        <row r="12">
          <cell r="G12" t="str">
            <v>Stammdaten
Geburtsdatum Jahr</v>
          </cell>
        </row>
        <row r="13">
          <cell r="G13" t="str">
            <v>Stammdaten 
Geburtsdatum Monat</v>
          </cell>
        </row>
        <row r="14">
          <cell r="G14" t="str">
            <v>Stammdaten 
Geburtsdatum Tag</v>
          </cell>
        </row>
        <row r="15">
          <cell r="G15" t="str">
            <v>Stammdaten 
Fall-ID; Organ</v>
          </cell>
        </row>
        <row r="16">
          <cell r="G16" t="str">
            <v>Stammdaten
Fall-ID; 1. Teil Reg.-Nr.</v>
          </cell>
        </row>
        <row r="17">
          <cell r="G17" t="str">
            <v>Stammdaten
Fall-ID; Haupt- / Nebenstandort</v>
          </cell>
        </row>
        <row r="18">
          <cell r="G18" t="str">
            <v xml:space="preserve">Stammdaten
Fall-ID; Fallnummer
</v>
          </cell>
        </row>
        <row r="19">
          <cell r="G19" t="str">
            <v>Datum</v>
          </cell>
        </row>
        <row r="20">
          <cell r="G20" t="str">
            <v>Unterschrift des Arztes</v>
          </cell>
        </row>
        <row r="21">
          <cell r="G21" t="str">
            <v>Datum</v>
          </cell>
        </row>
        <row r="22">
          <cell r="G22" t="str">
            <v>Unterschrift MDA</v>
          </cell>
        </row>
        <row r="23">
          <cell r="G23" t="str">
            <v xml:space="preserve">Präinterventioneller Zeitraum </v>
          </cell>
        </row>
        <row r="24">
          <cell r="G24" t="str">
            <v xml:space="preserve">Erstdiagnostik Primärtumor
</v>
          </cell>
        </row>
        <row r="25">
          <cell r="G25" t="str">
            <v xml:space="preserve">Präinterventioneller Zeitraum
Erstdiagnostik Primärtumor
Datum Erstdiagnose Primärtumor -
Jahr
</v>
          </cell>
        </row>
        <row r="26">
          <cell r="G26" t="str">
            <v xml:space="preserve">Präinterventioneller Zeitraum
Erstdiagnostik Primärtumor
Datum Erstdiagnose Primärtumor -
Monat
</v>
          </cell>
        </row>
        <row r="27">
          <cell r="G27" t="str">
            <v xml:space="preserve">Präinterventioneller Zeitraum
Erstdiagnostik Primärtumor
Datum Erstdiagnose Primärtumor
Tag
</v>
          </cell>
        </row>
        <row r="28">
          <cell r="G28" t="str">
            <v>Präinterventioneller Zeitraum
Erstdiagnostik Primärtumor
Diagnosesicherheit</v>
          </cell>
        </row>
        <row r="29">
          <cell r="G29" t="str">
            <v>Präinterventioneller Zeitraum
Erstdiagnostik Primärtumor
Tumordiagnose (ICD-10)</v>
          </cell>
        </row>
        <row r="30">
          <cell r="G30" t="str">
            <v xml:space="preserve">Präinterventioneller Zeitraum
Erstdiagnostik Primärtumor
Hauptlokalisation (ICD-O-3)
</v>
          </cell>
        </row>
        <row r="31">
          <cell r="G31" t="str">
            <v>Präinterventioneller Zeitraum
Erstdiagnostik Primärtumor
Klinisches TNM - cT</v>
          </cell>
        </row>
        <row r="32">
          <cell r="G32" t="str">
            <v>Präinterventioneller Zeitraum
Erstdiagnostik Primärtumor 
Klinisches TNM - cN</v>
          </cell>
        </row>
        <row r="33">
          <cell r="G33" t="str">
            <v>Präinterventioneller Zeitraum
Erstdiagnostik Primärtumor
Klinisches TNM - cM</v>
          </cell>
        </row>
        <row r="34">
          <cell r="G34" t="str">
            <v>Präinterventioneller Zeitraum
Erstdiagnostik Primärtumor 
Lokalisation von Fernmetastasen</v>
          </cell>
        </row>
        <row r="35">
          <cell r="G35" t="str">
            <v>Präinterventioneller Zeitraum
Erstdiagnostik Primärtumor
PSA-Wert - Datum</v>
          </cell>
        </row>
        <row r="36">
          <cell r="G36" t="str">
            <v>Präinterventioneller Zeitraum
Erstdiagnostik Primärtumor 
PSA-Wert  - Wert in ng/ml</v>
          </cell>
        </row>
        <row r="37">
          <cell r="G37" t="str">
            <v>Präinterventioneller Zeitraum
Erstdiagnostik Primärtumor
Diagnose Karzinom nach TUR-P</v>
          </cell>
        </row>
        <row r="38">
          <cell r="G38" t="str">
            <v>Präinterventioneller Zeitraum
Erstdiagnostik Primärtumor 
Datum TUR-P</v>
          </cell>
        </row>
        <row r="39">
          <cell r="G39" t="str">
            <v>Präinterventioneller Zeitraum
Erstdiagnostik Primärtumor
Biopise
Datum</v>
          </cell>
        </row>
        <row r="40">
          <cell r="G40" t="str">
            <v xml:space="preserve">Präinterventioneller Zeitraum
Erstdiagnostik Primärtumor
Biopsie
Perineurale Invasion 
</v>
          </cell>
        </row>
        <row r="41">
          <cell r="G41" t="str">
            <v>Präinterventioneller Zeitraum
Erstdiagnostik Primärtumor
Histologie
ICD-O-Histologie (Morphologie)</v>
          </cell>
        </row>
        <row r="42">
          <cell r="G42" t="str">
            <v xml:space="preserve">Präinterventioneller Zeitraum
Erstdiagnostik Primärtumor
Histologie
Gleason-Score Wert 1 </v>
          </cell>
        </row>
        <row r="43">
          <cell r="G43" t="str">
            <v>Präinterventioneller Zeitraum
Erstdiagnostik Primärtumor
Histologie
Gleason-Score Wert 2</v>
          </cell>
        </row>
        <row r="44">
          <cell r="G44" t="str">
            <v>Präinterventioneller Zeitraum
Erstdiagnostik Primärtumor
Histologie
Grading</v>
          </cell>
        </row>
        <row r="45">
          <cell r="G45" t="str">
            <v>Präinterventioneller Zeitraum
Erstdiagnostik Primärtumor
DKG-Patientenfragebogen
Datum</v>
          </cell>
        </row>
        <row r="46">
          <cell r="G46" t="str">
            <v>Präinterventioneller Zeitraum
Erstdiagnostik Primärtumor
DKG-Patientenfragebogen 
Kontinenz (ICIQ)</v>
          </cell>
        </row>
        <row r="47">
          <cell r="G47" t="str">
            <v>Präinterventioneller Zeitraum
Erstdiagnostik Primärtumor
DKG-Patientenfragebogen
Potenz (IIEF-5-Score)</v>
          </cell>
        </row>
        <row r="48">
          <cell r="G48" t="str">
            <v>Präinterventioneller Zeitraum
Erstdiagnostik Primärtumor 
DKG-Patientenfragebogen
Lebensqualität</v>
          </cell>
        </row>
        <row r="49">
          <cell r="G49" t="str">
            <v>Präinterventioneller Zeitraum
Erstdiagnostik Primärtumor
DKG-Patientenfragebogen 
Gesundheitszustand</v>
          </cell>
        </row>
        <row r="50">
          <cell r="G50" t="str">
            <v>Familienanamnese</v>
          </cell>
        </row>
        <row r="51">
          <cell r="G51" t="str">
            <v>Präinterventioneller Zeitraum 
Familienanamnese 
Anzahl männlicher Familienangehörigen 1. Grades mit Prostatakarzinom insgesamt</v>
          </cell>
        </row>
        <row r="52">
          <cell r="G52" t="str">
            <v>Präinterventioneller Zeitraum 
Familienanamnese 
Anzahl männlicher Familienangehörigen 1. Grades mit Prostatakarzinom mit Alter &lt; 60 Jahren bei Erstdiagnose</v>
          </cell>
        </row>
        <row r="53">
          <cell r="G53" t="str">
            <v xml:space="preserve">Präinterventioneller Zeitraum 
Familienanamnese 
Anzahl männlicher Familienangehörigen 2. Grades mit Prostatakarzinom </v>
          </cell>
        </row>
        <row r="54">
          <cell r="G54" t="str">
            <v xml:space="preserve">Präinterventioneller Zeitraum 
Familienanamnese 
Anzahl männlicher Familienangehörigen 3. Grades mit Prostatakarzinom </v>
          </cell>
        </row>
        <row r="55">
          <cell r="G55" t="str">
            <v>Krebserkrankungen vor Erstdiagnose bzw. synchron zur Erstdianose</v>
          </cell>
        </row>
        <row r="56">
          <cell r="G56" t="str">
            <v xml:space="preserve">Präinterventioneller Zeitraum 
Krebserkrankungen vor Erstdiagnose bzw. synchron zur Erstdianose
Relevante Krebsvorerkrankungen der/des Patienten/Patientin mit Fall zum Zeitpunkt der Erstdiagnose Fall </v>
          </cell>
        </row>
        <row r="57">
          <cell r="G57" t="str">
            <v>Präinterventioneller Zeitraum 
Krebserkrankungen vor Erstdiagnose bzw. synchron zur Erstdianose
Jahr relevante Krebsvorerkrankungen der/des Patienten/Patientin mit Fall zum Zeitpunkt der Erstdiagnose Fall</v>
          </cell>
        </row>
        <row r="58">
          <cell r="G58" t="str">
            <v xml:space="preserve">Präinterventioneller Zeitraum 
Krebserkrankungen vor Erstdiagnose bzw. synchron zur Erstdianose
nicht relevante Krebsvorerkrankungen der/des Patienten/Patientin mit Fall zum Zeitpunkt der Erstdiagnose Fall </v>
          </cell>
        </row>
        <row r="59">
          <cell r="G59" t="str">
            <v>Präinterventioneller Zeitraum 
Krebserkrankungen vor Erstdiagnose bzw. synchron zur Erstdianose
Jahr nicht relevante Krebsvorerkrankungen der/des Patienten/Patientin mit Fall zum Zeitpunkt der Erstdiagnose Fall</v>
          </cell>
        </row>
        <row r="60">
          <cell r="G60" t="str">
            <v>Patient unter Beobachtung</v>
          </cell>
        </row>
        <row r="61">
          <cell r="G61" t="str">
            <v xml:space="preserve">Präinterventioneller Zeitraum 
Patient unter Beobachtung
Zentrumspatient ja / nein </v>
          </cell>
        </row>
        <row r="62">
          <cell r="G62" t="str">
            <v>Präinterventioneller Zeitraum 
Patient unter Beobachtung
Vorstellung in Fallbesprechung des Zentrums</v>
          </cell>
        </row>
        <row r="63">
          <cell r="G63" t="str">
            <v xml:space="preserve">Präinterventioneller Zeitraum 
Patient unter Beobachtung
Datum Vorstellung im Zentrum </v>
          </cell>
        </row>
        <row r="64">
          <cell r="G64" t="str">
            <v>Präinterventioneller Zeitraum 
Patient unter Beobachtung
Patient in Zentrum eingebracht über…</v>
          </cell>
        </row>
        <row r="65">
          <cell r="G65" t="str">
            <v>Präinterventioneller Zeitraum 
Patient unter Beobachtung
Therapiestrategie</v>
          </cell>
        </row>
        <row r="66">
          <cell r="G66" t="str">
            <v>Präinterventioneller Zeitraum 
Patient unter Beobachtung
Einwilligungserklärung
Dokumentation in Tumordokumentation</v>
          </cell>
        </row>
        <row r="67">
          <cell r="G67" t="str">
            <v>Präinterventioneller Zeitraum 
Patient unter Beobachtung
Einwilligungserklärung
Versand anonymisierter Patientendatensatz an externe Stelle</v>
          </cell>
        </row>
        <row r="68">
          <cell r="G68" t="str">
            <v>Präinterventioneller Zeitraum 
Patient unter Beobachtung
Einwilligigung zur Meldung an das Klinische und Epdiemiologische Krebsregister</v>
          </cell>
        </row>
        <row r="69">
          <cell r="G69" t="str">
            <v>Präinterventioneller Zeitraum 
Patient unter Beobachtung
Vollständigkeit Falldatensatz</v>
          </cell>
        </row>
        <row r="70">
          <cell r="G70" t="str">
            <v xml:space="preserve">Prozess </v>
          </cell>
        </row>
        <row r="71">
          <cell r="G71" t="str">
            <v>Präinterventioneller Zeitraum 
Prozess
Studie
Datum Patient in Studie eingebracht</v>
          </cell>
        </row>
        <row r="72">
          <cell r="G72" t="str">
            <v>Präinterventioneller Zeitraum 
Prozess
Studientyp interventionell / nicht interventionell</v>
          </cell>
        </row>
        <row r="73">
          <cell r="G73" t="str">
            <v>Präinterventioneller Zeitraum 
Prozess 
Psychoonkologische Betreuung</v>
          </cell>
        </row>
        <row r="74">
          <cell r="G74" t="str">
            <v>Präinterventioneller Zeitraum 
Prozess
Beratung Sozialdienst</v>
          </cell>
        </row>
        <row r="75">
          <cell r="G75" t="str">
            <v>Präinterventioneller Zeitraum 
Prozess
Patient in Morbiditätskonferenz vorgestellt</v>
          </cell>
        </row>
        <row r="76">
          <cell r="G76" t="str">
            <v>Beobachtung ab prätherapeutischer Tumorkonferenz</v>
          </cell>
        </row>
        <row r="77">
          <cell r="G77" t="str">
            <v>Kontrolluntersuchungen</v>
          </cell>
        </row>
        <row r="78">
          <cell r="G78" t="str">
            <v xml:space="preserve">Präinterventioneller Zeitraum 
Beobachtung ab prätherapeutischer Tumorkonferenz
Kontrolluntersuchungen
Datum </v>
          </cell>
        </row>
        <row r="79">
          <cell r="G79" t="str">
            <v>Präinterventioneller Zeitraum 
Beobachtung ab prätherapeutischer Tumorkonferenz
Kontrolluntersuchungen
Typ</v>
          </cell>
        </row>
        <row r="80">
          <cell r="G80" t="str">
            <v>Präinterventioneller Zeitraum 
Beobachtung ab prätherapeutischer Tumorkonferenz
Kontrolluntersuchungen
PSA-Wert n - Wert in ng/ml</v>
          </cell>
        </row>
        <row r="81">
          <cell r="G81" t="str">
            <v>Tumor- und Vitalstatus</v>
          </cell>
        </row>
        <row r="82">
          <cell r="G82" t="str">
            <v xml:space="preserve">Präinterventioneller Zeitraum 
Beobachtung ab prätherapeutischer Tumorkonferenz
Tumor- und Vitalstatus
Datum
</v>
          </cell>
        </row>
        <row r="83">
          <cell r="G83" t="str">
            <v xml:space="preserve">Präinterventioneller Zeitraum 
Beobachtung ab prätherapeutischer Tumorkonferenz
Tumor- und Vitalstatus
Tod </v>
          </cell>
        </row>
        <row r="84">
          <cell r="G84" t="str">
            <v xml:space="preserve">Präinterventioneller Zeitraum 
Beobachtung ab prätherapeutischer Tumorkonferenz
Tumor- und Vitalstatus
Diagnose Fernmetastasierung </v>
          </cell>
        </row>
        <row r="85">
          <cell r="G85" t="str">
            <v xml:space="preserve">Präinterventioneller Zeitraum 
Beobachtung ab prätherapeutischer Tumorkonferenz
Tumor- und Vitalstatus
Diagnose Zweittumor: Invasive Neubildung einer anderen Art </v>
          </cell>
        </row>
        <row r="86">
          <cell r="G86" t="str">
            <v>DKG-Patientenfragebogen</v>
          </cell>
        </row>
        <row r="87">
          <cell r="G87" t="str">
            <v xml:space="preserve">Präinterventioneller Zeitraum 
Beobachtung ab prätherapeutischer Tumorkonferenz
DKG-Patientenfragebogen 
Datum Fragebogen
</v>
          </cell>
        </row>
        <row r="88">
          <cell r="G88" t="str">
            <v>Präinterventioneller Zeitraum 
Beobachtung ab prätherapeutischer Tumorkonferenz
DKG-Patientenfragebogen 
Kontinenz (ICIQ)</v>
          </cell>
        </row>
        <row r="89">
          <cell r="G89" t="str">
            <v>Präinterventioneller Zeitraum 
Beobachtung ab prätherapeutischer Tumorkonferenz 
DKG-Patientenfragebogen 
Potenz (IIEF-5-Score)</v>
          </cell>
        </row>
        <row r="90">
          <cell r="G90" t="str">
            <v>Präinterventioneller Zeitraum 
Beobachtung ab prätherapeutischer Tumorkonferenz
DKG-Patientenfragebogen 
 Lebensqualität</v>
          </cell>
        </row>
        <row r="91">
          <cell r="G91" t="str">
            <v>Präinterventioneller Zeitraum 
Beobachtung ab prätherapeutischer Tumorkonferenz
DKG-Patientenfragebogen 
Gesundheitszustand</v>
          </cell>
        </row>
        <row r="92">
          <cell r="G92" t="str">
            <v>Status Präinterventioneller Zeitraum</v>
          </cell>
        </row>
        <row r="93">
          <cell r="G93" t="str">
            <v>Präinterventioneller Zeitraum 
Beobachtung ab prätherapeutischer Tumorkonferenz
DKG-Patientenfragebogen 
Status Präinterventioneller Zeitraum - Datum</v>
          </cell>
        </row>
        <row r="94">
          <cell r="G94" t="str">
            <v>Präinterventioneller Zeitraum 
Beobachtung ab prätherapeutischer Tumorkonferenz
DKG-Patientenfragebogen 
Status Präinterventioneller Zeitraum - Beobachtung/Beginn Intervention</v>
          </cell>
        </row>
        <row r="95">
          <cell r="G95" t="str">
            <v xml:space="preserve">Primärintervention </v>
          </cell>
        </row>
        <row r="96">
          <cell r="G96" t="str">
            <v>Diagnostik vor Primärintervention (maßgebliche Diagnostik vor Primärintervention - kann mit Erstdiagnose übereinstimmen oder muss aktualisiert werden)</v>
          </cell>
        </row>
        <row r="97">
          <cell r="G97" t="str">
            <v>Primärintervention
Diagnostik vor Primärintervention
Diagnostik vor Primärintervention entspricht Erstdiagnostik</v>
          </cell>
        </row>
        <row r="98">
          <cell r="G98" t="str">
            <v>Primärintervention
Diagnostik vor Primärintervention 
Klinisches TNM - cT</v>
          </cell>
        </row>
        <row r="99">
          <cell r="G99" t="str">
            <v>Primärintervention
Diagnostik vor Primärintervention
Klinisches TNM - cN</v>
          </cell>
        </row>
        <row r="100">
          <cell r="G100" t="str">
            <v>Primärintervention
Diagnostik vor Primärintervention
Klinisches TNM - cM</v>
          </cell>
        </row>
        <row r="101">
          <cell r="G101" t="str">
            <v>Primärintervention
Diagnostik vor Primärintervention
Lokalisation von Fernmetastasen</v>
          </cell>
        </row>
        <row r="102">
          <cell r="G102" t="str">
            <v>Primärintervention
Diagnostik vor Primärintervention
PSA-Wert - Datum</v>
          </cell>
        </row>
        <row r="103">
          <cell r="G103" t="str">
            <v>Primärintervention
Diagnostik vor Primärintervention
PSA-Wert - Wert in ng/ml</v>
          </cell>
        </row>
        <row r="104">
          <cell r="G104" t="str">
            <v>Primärintervention
Diagnostik vor Primärintervention
Diagnose Karzinom nach TUR-P</v>
          </cell>
        </row>
        <row r="105">
          <cell r="G105" t="str">
            <v>Primärintervention
Diagnostik vor Primärintervention
Datum TUR-P</v>
          </cell>
        </row>
        <row r="106">
          <cell r="G106" t="str">
            <v>Primärintervention
Diagnostik vor Primärintervention
Biopise - Datum</v>
          </cell>
        </row>
        <row r="107">
          <cell r="G107" t="str">
            <v>Primärintervention
Diagnostik vor Primärintervention
Biopsie
Perineurale Invasion</v>
          </cell>
        </row>
        <row r="108">
          <cell r="G108" t="str">
            <v>Primärintervention
Diagnostik vor Primärintervention
Histologie 
ICD-O-Histologie (Morphologie)</v>
          </cell>
        </row>
        <row r="109">
          <cell r="G109" t="str">
            <v xml:space="preserve">Primärintervention
Diagnostik vor Primärintervention
Histologie
Gleason-Score Wert 1 </v>
          </cell>
        </row>
        <row r="110">
          <cell r="G110" t="str">
            <v>Primärintervention
Diagnostik vor Primärintervention
Histologie
Gleason-Score Wert 2</v>
          </cell>
        </row>
        <row r="111">
          <cell r="G111" t="str">
            <v>Primärintervention
Diagnostik vor Primärintervention
Histologie
Grading</v>
          </cell>
        </row>
        <row r="112">
          <cell r="G112" t="str">
            <v>Primärintervention
Diagnostik vor Primärintervention
DKG-Patientenfragebogen 
Datum</v>
          </cell>
        </row>
        <row r="113">
          <cell r="G113" t="str">
            <v>Primärintervention
Diagnostik vor Primärintervention
DKG-Patientenfragebogen 
Kontinenz (ICIQ)</v>
          </cell>
        </row>
        <row r="114">
          <cell r="G114" t="str">
            <v>Primärintervention
Diagnostik vor Primärintervention 
DKG-Patientenfragebogen 
Potenz (IIEF-5-Score)</v>
          </cell>
        </row>
        <row r="115">
          <cell r="G115" t="str">
            <v>Primärintervention
Diagnostik vor Primärintervention
DKG-Patientenfragebogen 
Lebensqualität</v>
          </cell>
        </row>
        <row r="116">
          <cell r="G116" t="str">
            <v>Primärintervention
Diagnostik vor Primärintervention
DKG-Patientenfragebogen  
Gesundheitszustand</v>
          </cell>
        </row>
        <row r="117">
          <cell r="G117" t="str">
            <v>Patient in Primärtherapie</v>
          </cell>
        </row>
        <row r="118">
          <cell r="G118" t="str">
            <v>Primärintervention
Patient in Primärtherapie 
Zentrumspatient ja / nein bei Primärintervention</v>
          </cell>
        </row>
        <row r="119">
          <cell r="G119" t="str">
            <v>Primärintervention
Patient in Primärtherapie
Prätherapeutische Vorstellung</v>
          </cell>
        </row>
        <row r="120">
          <cell r="G120" t="str">
            <v xml:space="preserve">Primärintervention
Patient in Primärtherapie
Datum Vorstellung im Zentrum </v>
          </cell>
        </row>
        <row r="121">
          <cell r="G121" t="str">
            <v>Primärintervention
Patient in Primärtherapie
Prätherapeutische Fallbesprechung 
Vorstellung über Leistungserbringer</v>
          </cell>
        </row>
        <row r="122">
          <cell r="G122" t="str">
            <v>Primärintervention
Patient in Primärtherapie
Einwilligungserklärung Dokumentation in Tumordokumentation</v>
          </cell>
        </row>
        <row r="123">
          <cell r="G123" t="str">
            <v>Primärintervention
Patient in Primärtherapie
Einwilligungserklärung Versand anonymisierter Patientendatensatz an externe Stelle</v>
          </cell>
        </row>
        <row r="124">
          <cell r="G124" t="str">
            <v>Primärintervention
Patient in Primärtherapie
Einwilligigung zur Meldung an das Klinische und Epdiemiologische Krebsregister</v>
          </cell>
        </row>
        <row r="125">
          <cell r="G125" t="str">
            <v>Primärintervention
Patient in Primärtherapie
Falldatensatz vollständig eingegeben?</v>
          </cell>
        </row>
        <row r="126">
          <cell r="G126" t="str">
            <v>Operation (in der Regel Prostatektomie oder Radikale Zystekomtie)
(kein TUR-P, deren diagnostische Ergebnisse werden unter Erstdiagnostik oder Diagnose vor Primärintervention dokumentiert !!!)</v>
          </cell>
        </row>
        <row r="127">
          <cell r="G127" t="str">
            <v>Primärintervention
Operation 
Datum</v>
          </cell>
        </row>
        <row r="128">
          <cell r="G128" t="str">
            <v xml:space="preserve">Primärintervention
Operation
OPS-Code
</v>
          </cell>
        </row>
        <row r="129">
          <cell r="G129" t="str">
            <v>Primärintervention
Operation
Verfahren</v>
          </cell>
        </row>
        <row r="130">
          <cell r="G130" t="str">
            <v xml:space="preserve">Primärintervention
Operation
Erstoperateur
</v>
          </cell>
        </row>
        <row r="131">
          <cell r="G131" t="str">
            <v>Primärintervention
Operation
Zweitoperateur</v>
          </cell>
        </row>
        <row r="132">
          <cell r="G132" t="str">
            <v>Primärintervention
Operation
Revisionseingriff</v>
          </cell>
        </row>
        <row r="133">
          <cell r="G133" t="str">
            <v>Primärintervention
Operation
Revisionseingriff Datum</v>
          </cell>
        </row>
        <row r="134">
          <cell r="G134" t="str">
            <v xml:space="preserve">Primärintervention
Operation
Postoperative Wundinfektion </v>
          </cell>
        </row>
        <row r="135">
          <cell r="G135" t="str">
            <v>Primärintervention
Operation
Postoperative Wundinfektion Datum</v>
          </cell>
        </row>
        <row r="136">
          <cell r="G136" t="str">
            <v>Primärintervention
Operation
Nervenerhaltende Operation</v>
          </cell>
        </row>
        <row r="137">
          <cell r="G137" t="str">
            <v>Postoperative Histologie</v>
          </cell>
        </row>
        <row r="138">
          <cell r="G138" t="str">
            <v>Primärintervention
Postoperative Histologie 
Präfix y</v>
          </cell>
        </row>
        <row r="139">
          <cell r="G139" t="str">
            <v xml:space="preserve">Primärintervention
Postoperative Histologie 
pT </v>
          </cell>
        </row>
        <row r="140">
          <cell r="G140" t="str">
            <v>Primärintervention
Postoperative Histologie 
pN</v>
          </cell>
        </row>
        <row r="141">
          <cell r="G141" t="str">
            <v>Primärintervention
Postoperative Histologie 
pM</v>
          </cell>
        </row>
        <row r="142">
          <cell r="G142" t="str">
            <v xml:space="preserve">Primärintervention
Postoperative Histologie 
Gleason-Score Wert 1 </v>
          </cell>
        </row>
        <row r="143">
          <cell r="G143" t="str">
            <v>Primärintervention
Postoperative Histologie  
Gleason-Score Wert 2</v>
          </cell>
        </row>
        <row r="144">
          <cell r="G144" t="str">
            <v>Primärintervention
Postoperative Histologie 
Grading</v>
          </cell>
        </row>
        <row r="145">
          <cell r="G145" t="str">
            <v>Primärintervention
Postoperative Histologie 
Perineurale Invasion</v>
          </cell>
        </row>
        <row r="146">
          <cell r="G146" t="str">
            <v>Primärintervention
Postoperative Histologie 
Anzahl der untersuchten Lymphknoten</v>
          </cell>
        </row>
        <row r="147">
          <cell r="G147" t="str">
            <v>Primärintervention
Postoperative Histologie 
Anzahl der maligne befallenen Lymphknoten</v>
          </cell>
        </row>
        <row r="148">
          <cell r="G148" t="str">
            <v>Primärintervention
Postoperative Histologie 
Lymphgefäßinvasion</v>
          </cell>
        </row>
        <row r="149">
          <cell r="G149" t="str">
            <v xml:space="preserve">Primärintervention
Postoperative Histologie 
Veneninvasion </v>
          </cell>
        </row>
        <row r="150">
          <cell r="G150" t="str">
            <v xml:space="preserve">Primärintervention
Postoperative Histologie 
ICD-O-3-Histologie </v>
          </cell>
        </row>
        <row r="151">
          <cell r="G151" t="str">
            <v>Primärintervention
Postoperative Histologie 
Postoperativ Status 
Residualtumor (Lokale Radikalität)</v>
          </cell>
        </row>
        <row r="152">
          <cell r="G152" t="str">
            <v xml:space="preserve">Postoperatives  Staging
Postoperative /-therapeutische Informationen, die nicht aus dem pathologischen Befund hervorgehen
</v>
          </cell>
        </row>
        <row r="153">
          <cell r="G153" t="str">
            <v xml:space="preserve">Primärintervention
Postoperatives Staging 
Tumordiagnose (ICD-10)
</v>
          </cell>
        </row>
        <row r="154">
          <cell r="G154" t="str">
            <v>Primärintervention
Postoperatives Staging
cM</v>
          </cell>
        </row>
        <row r="155">
          <cell r="G155" t="str">
            <v>Primärintervention
Postoperatives Staging
Lokalisation von Fernmetastasen 
Datum</v>
          </cell>
        </row>
        <row r="156">
          <cell r="G156" t="str">
            <v>Primärintervention
Postoperatives Staging
Lokalisation von Fernmetastasen</v>
          </cell>
        </row>
        <row r="157">
          <cell r="G157" t="str">
            <v>Primärintervention
Postoperatives Staging
PSA-Wert - Datum</v>
          </cell>
        </row>
        <row r="158">
          <cell r="G158" t="str">
            <v>Primärintervention
Postoperatives Staging
PSA-Wert n - Wert in ng/ml</v>
          </cell>
        </row>
        <row r="159">
          <cell r="G159" t="str">
            <v>Postoperative Tumorkonferenz</v>
          </cell>
        </row>
        <row r="160">
          <cell r="G160" t="str">
            <v>Primärintervention
Postoperative Tumorkonferenz
Vorstellung</v>
          </cell>
        </row>
        <row r="161">
          <cell r="G161" t="str">
            <v>Primärintervention
Postoperative Tumorkonferenz
Datum</v>
          </cell>
        </row>
        <row r="162">
          <cell r="G162" t="str">
            <v>Perkutane Strahlentherapie</v>
          </cell>
        </row>
        <row r="163">
          <cell r="G163" t="str">
            <v>Primärintervention
Perkutane Strahlentherapie 
Therapiezeitpunkt</v>
          </cell>
        </row>
        <row r="164">
          <cell r="G164" t="str">
            <v>Primärintervention
Perkutane Strahlentherapie 
Therapieintention</v>
          </cell>
        </row>
        <row r="165">
          <cell r="G165" t="str">
            <v>Primärintervention
Perkutane Strahlentherapie 
 Beginn</v>
          </cell>
        </row>
        <row r="166">
          <cell r="G166" t="str">
            <v>Primärintervention
Perkutane Strahlentherapie 
Gesamtdosis in Gray</v>
          </cell>
        </row>
        <row r="167">
          <cell r="G167" t="str">
            <v>Primärintervention
Perkutane Strahlentherapie 
Ende</v>
          </cell>
        </row>
        <row r="168">
          <cell r="G168" t="str">
            <v>Primärintervention
Perkutane Strahlentherapie 
Grund der Beendigung der Strahlentherapie</v>
          </cell>
        </row>
        <row r="169">
          <cell r="G169" t="str">
            <v>LDR-Brachytherapie (Permanente Seedimplantation)</v>
          </cell>
        </row>
        <row r="170">
          <cell r="G170" t="str">
            <v>Primärintervention
LDR-Brachytherapie 
Datum</v>
          </cell>
        </row>
        <row r="171">
          <cell r="G171" t="str">
            <v>Primärintervention
LDR-Brachytherapie  
Gesamtdosis in Gray</v>
          </cell>
        </row>
        <row r="172">
          <cell r="G172" t="str">
            <v>Primärintervention
LDR-Brachytherapie 
Gray bei D90</v>
          </cell>
        </row>
        <row r="173">
          <cell r="G173" t="str">
            <v>HDR-Brachytherapie (temporäre Brachytherapie)</v>
          </cell>
        </row>
        <row r="174">
          <cell r="G174" t="str">
            <v>Primärintervention
HDR-Brachytherapie  
Beginn</v>
          </cell>
        </row>
        <row r="175">
          <cell r="G175" t="str">
            <v>Primärintervention
HDR-Brachytherapie  
Gesamtdosis in Gray</v>
          </cell>
        </row>
        <row r="176">
          <cell r="G176" t="str">
            <v>Primärintervention
HDR-Brachytherapie 
Ende - Datum</v>
          </cell>
        </row>
        <row r="177">
          <cell r="G177" t="str">
            <v>Primärintervention
HDR-Brachytherapie  
Grund der Beendigung der Strahlentherapie</v>
          </cell>
        </row>
        <row r="178">
          <cell r="G178" t="str">
            <v>Chemotherapie</v>
          </cell>
        </row>
        <row r="179">
          <cell r="G179" t="str">
            <v>Primärintervention
Chemotherapie 
Beginn</v>
          </cell>
        </row>
        <row r="180">
          <cell r="G180" t="str">
            <v>Primärintervention
Chemotherapie 
Ende - Datum</v>
          </cell>
        </row>
        <row r="181">
          <cell r="G181" t="str">
            <v>Primärintervention
Chemotherapie 
Grund der Beendigung der Chemotherapie</v>
          </cell>
        </row>
        <row r="182">
          <cell r="G182" t="str">
            <v>Hormontherapie</v>
          </cell>
        </row>
        <row r="183">
          <cell r="G183" t="str">
            <v>Primärintervention
Hormontherapie 
Therapiezeitpunkt</v>
          </cell>
        </row>
        <row r="184">
          <cell r="G184" t="str">
            <v>Primärintervention
Hormontherapie 
Therapieintention</v>
          </cell>
        </row>
        <row r="185">
          <cell r="G185" t="str">
            <v>Primärintervention
Hormontherapie 
Therapieart</v>
          </cell>
        </row>
        <row r="186">
          <cell r="G186" t="str">
            <v>Primärintervention
Hormontherapie 
Beginn / Datum OP</v>
          </cell>
        </row>
        <row r="187">
          <cell r="G187" t="str">
            <v>Primärintervention
Hormontherapie 
Ende</v>
          </cell>
        </row>
        <row r="188">
          <cell r="G188" t="str">
            <v>Primärintervention
Hormontherapie 
Grund der Beendigung der Hormontherapie</v>
          </cell>
        </row>
        <row r="189">
          <cell r="G189" t="str">
            <v>Antikörper / Immuntherapie</v>
          </cell>
        </row>
        <row r="190">
          <cell r="G190" t="str">
            <v xml:space="preserve">Primärintervention
Antikörper / Immuntherapie  
Therapieintention
</v>
          </cell>
        </row>
        <row r="191">
          <cell r="G191" t="str">
            <v xml:space="preserve">Primärintervention
Antikörper / Immuntherapie  
Beginn
</v>
          </cell>
        </row>
        <row r="192">
          <cell r="G192" t="str">
            <v xml:space="preserve">Primärintervention
Antikörper / Immuntherapie  
Grund der Beendigung der Therapie
</v>
          </cell>
        </row>
        <row r="193">
          <cell r="G193" t="str">
            <v>Weitere Therapien</v>
          </cell>
        </row>
        <row r="194">
          <cell r="G194" t="str">
            <v>Primärintervention
Weitere Therapien
Supportive Therapie - Datum</v>
          </cell>
        </row>
        <row r="195">
          <cell r="G195" t="str">
            <v xml:space="preserve">Primärintervention
Weitere Therapien
HIFU-Therapie - Datum
</v>
          </cell>
        </row>
        <row r="196">
          <cell r="G196" t="str">
            <v xml:space="preserve">Primärintervention
Weitere Therapien
Kyrotherapie - Datum
</v>
          </cell>
        </row>
        <row r="197">
          <cell r="G197" t="str">
            <v xml:space="preserve">Primärintervention
Weitere Therapien
Hyperthermie - Datum
</v>
          </cell>
        </row>
        <row r="198">
          <cell r="G198" t="str">
            <v>Posttherapeutische Tumorkonferenz (nach Primärintervention, die nicht Prostatektomie / Radikale Zystektomie ist)</v>
          </cell>
        </row>
        <row r="199">
          <cell r="G199" t="str">
            <v>Primärintervention
Posttherapeutische Tumorkonferenz 
Vorstellung</v>
          </cell>
        </row>
        <row r="200">
          <cell r="G200" t="str">
            <v>Primärintervention
Posttherapeutische Tumorkonferenz 
Datum</v>
          </cell>
        </row>
        <row r="201">
          <cell r="G201" t="str">
            <v>Abschluss der Primärintervention nach Definitiver Strahlentherapie</v>
          </cell>
        </row>
        <row r="202">
          <cell r="G202" t="str">
            <v>Primärintervention
Abschluss der Primärintervention nach Definitiver Strahlentherapie
Datum Postinterventioneller Nadir
(Niedrigster PSA-Wert nach Strahlentherapie)</v>
          </cell>
        </row>
        <row r="203">
          <cell r="G203" t="str">
            <v>Primärintervention
Abschluss der Primärintervention nach Definitiver Strahlentherapie
 Postinterventioneller Nadir
(Niedrigster PSA-Wert nach Strahlentherapie)</v>
          </cell>
        </row>
        <row r="204">
          <cell r="G204" t="str">
            <v>Primärintervention
Abschluss der Primärintervention nach Definitiver Strahlentherapie
Patient tumorfrei Ja / Nein</v>
          </cell>
        </row>
        <row r="205">
          <cell r="G205" t="str">
            <v>Prozess Primärtherapie</v>
          </cell>
        </row>
        <row r="206">
          <cell r="G206" t="str">
            <v>Primärintervention
Prozess Primärtherapie 
Studientyp interventionell / nicht interventionell</v>
          </cell>
        </row>
        <row r="207">
          <cell r="G207" t="str">
            <v>Primärintervention
Prozess Primärtherapie 
Studie -  Datum Patient in Studie eingebracht</v>
          </cell>
        </row>
        <row r="208">
          <cell r="G208" t="str">
            <v>Primärintervention
Prozess Primärtherapie 
Psychoonkologische Betreuung</v>
          </cell>
        </row>
        <row r="209">
          <cell r="G209" t="str">
            <v>Primärintervention
Prozess Primärtherapie 
Beratung Sozialdienst</v>
          </cell>
        </row>
        <row r="210">
          <cell r="G210" t="str">
            <v>Primärintervention
Prozess Primärtherapie 
Patient in Morbiditätskonferenz vorgestellt</v>
          </cell>
        </row>
        <row r="211">
          <cell r="G211" t="str">
            <v>Follow-Up-Meldungen (PSA-Werte, Ereignisse nach Primärintervention)</v>
          </cell>
        </row>
        <row r="212">
          <cell r="G212" t="str">
            <v>Tumor-, Vitalstatus und PSA-Wert nach Primärintervention</v>
          </cell>
        </row>
        <row r="213">
          <cell r="G213" t="str">
            <v>Primärintervention
Follow-Up-Meldungen 
Tumor-, Vitalstatus und PSA-Wert 
Datum</v>
          </cell>
        </row>
        <row r="214">
          <cell r="G214" t="str">
            <v>Primärintervention
Follow-Up-Meldungen 
Tumor-, Vitalstatus und PSA-Wert 
PSA-Wert</v>
          </cell>
        </row>
        <row r="215">
          <cell r="G215" t="str">
            <v xml:space="preserve">Primärintervention
Follow-Up-Meldungen 
Tumor-, Vitalstatus und PSA-Wert 
Diagnose eines Biochemischen Rezidivs
</v>
          </cell>
        </row>
        <row r="216">
          <cell r="G216" t="str">
            <v xml:space="preserve">Primärintervention
Follow-Up-Meldungen 
Tumor-, Vitalstatus und PSA-Wert 
Diagnose einer Fernmetastasierung </v>
          </cell>
        </row>
        <row r="217">
          <cell r="G217" t="str">
            <v xml:space="preserve">Primärintervention
Follow-Up-Meldungen 
Tumor-, Vitalstatus und PSA-Wert 
Zweittumor: Invasive Neubildung einer anderen Art </v>
          </cell>
        </row>
        <row r="218">
          <cell r="G218" t="str">
            <v>Primärintervention
Follow-Up-Meldungen 
Tumor-, Vitalstatus und PSA-Wert 
Patient tumorfrei ja/nein</v>
          </cell>
        </row>
        <row r="219">
          <cell r="G219" t="str">
            <v>Primärintervention
Follow-Up-Meldungen 
Tumor-, Vitalstatus und PSA-Wert 
Tod</v>
          </cell>
        </row>
        <row r="220">
          <cell r="G220" t="str">
            <v>Primärintervention
Follow-Up-Meldungen 
Tumor-, Vitalstatus und PSA-Wert 
Quelle Beobachtung</v>
          </cell>
        </row>
        <row r="221">
          <cell r="G221" t="str">
            <v>DKG-Patientenfragebogen nach Primärintervention</v>
          </cell>
        </row>
        <row r="222">
          <cell r="G222" t="str">
            <v>Primärintervention
Follow-Up-Meldungen 
DKG-Patientenfragebogen nach Primärintervention  
Datum</v>
          </cell>
        </row>
        <row r="223">
          <cell r="G223" t="str">
            <v>Primärintervention
Follow-Up-Meldungen 
DKG-Patientenfragebogen nach Primärintervention  
Kontinenz (ICIQ)</v>
          </cell>
        </row>
        <row r="224">
          <cell r="G224" t="str">
            <v>Primärintervention
Follow-Up-Meldungen 
DKG-Patientenfragebogen nach Primärintervention  
Potenz (IIEF-5-Score)</v>
          </cell>
        </row>
        <row r="225">
          <cell r="G225" t="str">
            <v>Primärintervention
Follow-Up-Meldungen 
DKG-Patientenfragebogen nach Primärintervention  
Lebensqualität</v>
          </cell>
        </row>
        <row r="226">
          <cell r="G226" t="str">
            <v>Primärintervention
Follow-Up-Meldungen 
DKG-Patientenfragebogen nach Primärintervention  
Gesundheitszustand</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DT-Abgleich"/>
      <sheetName val="Inhaltsverzeichnis"/>
      <sheetName val="Datenmodell"/>
      <sheetName val="XML-Struktur"/>
      <sheetName val="Datenfelder"/>
      <sheetName val="Tabelle3"/>
      <sheetName val="Datenfelder (2)"/>
      <sheetName val="Primärfalldefinition"/>
      <sheetName val="Strukturval. und Fallarten"/>
      <sheetName val="Kombinationen PF-Art - Therapie"/>
      <sheetName val="Gesamtbetrachtung"/>
      <sheetName val="Generelle Verifizierungen"/>
      <sheetName val="Fehlerhafte Datensätze I"/>
      <sheetName val="Fehlerhafte Follow-Up-Meldungen"/>
      <sheetName val="Fehlerhafte Datensätze II"/>
      <sheetName val="Risikoklassifizierung"/>
      <sheetName val="Plausibilitätsüberprüfung"/>
      <sheetName val="Fallübersicht EQ - 1"/>
      <sheetName val="KB - Fallübersicht"/>
      <sheetName val="KB - Primärf  (nicht intervent)"/>
      <sheetName val="KB - Primärf  (Prostatektomie)"/>
      <sheetName val="KB - Primärf (Def. Strahlenth.)"/>
      <sheetName val="KB - Primärf (and. interv. T.)"/>
      <sheetName val="KB - Primärfälle (Gesamt)"/>
      <sheetName val="KB - Prostatektomie"/>
      <sheetName val="Berechnung Primärfälle"/>
      <sheetName val="Basisdaten (Risikogruppen)"/>
      <sheetName val="Basisdaten"/>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 - 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1b (Risikoklassifizierung)"/>
      <sheetName val="KB - 2a  (Prä. Fallvor. URO)"/>
      <sheetName val="KB - 2b  (Prä. Fallvor. STR)"/>
      <sheetName val="KB - 4a (Postoper. Fallbespr.)"/>
      <sheetName val="KB - 4b (Postoper. Fallbesp)"/>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EQ -Posttherapeutisch tumorfrei"/>
      <sheetName val="EQ Falluebersicht"/>
      <sheetName val="Matrix - original I"/>
      <sheetName val="EQ -Matrix - nur postop tumorf."/>
      <sheetName val="Matrix - alternativ OAS"/>
      <sheetName val="Matrix - alternativ DFS"/>
      <sheetName val="Patientenfragebogen-Pat_ED_2012"/>
      <sheetName val="Patientenfragebogen-Pat_ED_2009"/>
    </sheetNames>
    <sheetDataSet>
      <sheetData sheetId="0" refreshError="1"/>
      <sheetData sheetId="1">
        <row r="30">
          <cell r="B30">
            <v>367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DT-Abgleich"/>
      <sheetName val="Inhaltsverzeichnis"/>
      <sheetName val="Datenmodell"/>
      <sheetName val="XML-Struktur"/>
      <sheetName val="Datenfelder"/>
      <sheetName val="Tabelle3"/>
      <sheetName val="Datenfelder (2)"/>
      <sheetName val="Primärfalldefinition"/>
      <sheetName val="Strukturval. und Fallarten"/>
      <sheetName val="Kombinationen PF-Art - Therapie"/>
      <sheetName val="Gesamtbetrachtung"/>
      <sheetName val="Generelle Verifizierungen"/>
      <sheetName val="Fehlerhafte Datensätze I"/>
      <sheetName val="Fehlerhafte Follow-Up-Meldungen"/>
      <sheetName val="Fehlerhafte Datensätze II"/>
      <sheetName val="Risikoklassifizierung"/>
      <sheetName val="Plausibilitätsüberprüfung"/>
      <sheetName val="Fallübersicht EQ - 1"/>
      <sheetName val="KB - Fallübersicht"/>
      <sheetName val="KB - Primärf  (nicht intervent)"/>
      <sheetName val="KB - Primärf  (Prostatektomie)"/>
      <sheetName val="KB - Primärf (Def. Strahlenth.)"/>
      <sheetName val="KB - Primärf (and. interv. T.)"/>
      <sheetName val="KB - Primärfälle (Gesamt)"/>
      <sheetName val="KB - Prostatektomie"/>
      <sheetName val="Berechnung Primärfälle"/>
      <sheetName val="Basisdaten (Risikogruppen)"/>
      <sheetName val="Basisdaten"/>
      <sheetName val="Kennzahlenbogen (KB)"/>
      <sheetName val="KB - Operativer Primärfall"/>
      <sheetName val="KB - Endoskopischer Primärfall"/>
      <sheetName val="KB - n. operiert (palliativ)"/>
      <sheetName val="KB - n. operiert (kurativ)"/>
      <sheetName val="KB - 2a (Prä. Fallvorstellung)"/>
      <sheetName val="KB - 2 (Präth. Vorstellung)"/>
      <sheetName val="KB - 4 (Psychoonkol. Betreuung)"/>
      <sheetName val="KB - 5 (Beratung Sozialdienst)"/>
      <sheetName val="KB - 6 (Studienteilnahme) "/>
      <sheetName val="KB - 7 (KRK-Patienten)"/>
      <sheetName val="KB - 8 (Genetische Beratung)"/>
      <sheetName val="KB - 9 (MSI-Untersuchung)"/>
      <sheetName val="KB - 10 (Komplikationsrate)"/>
      <sheetName val="KB - 11 (Vollständige Kolosk.)"/>
      <sheetName val="KB - 12 (Mesorektale Faszie)"/>
      <sheetName val="KB - 13 (Operative PF Kolon)"/>
      <sheetName val="KB - 14 (Operative PF Rektum)"/>
      <sheetName val="KB - 15 (Revisions-OPs Kolon)"/>
      <sheetName val="KB - 16 (Revisions-OPs Rektum"/>
      <sheetName val="KB - 17 (Postop. Wundinfektion)"/>
      <sheetName val="KB - 18 (Anastomosenins. Kolon)"/>
      <sheetName val="KB - 19 (Anastomosenins. Rekt.)"/>
      <sheetName val="KB - 20  (Mortalität postop.)"/>
      <sheetName val="KB - 21 (Lokale R0-R-Kolon)"/>
      <sheetName val="KB - 22 (Lokale R0-R.Rektum)"/>
      <sheetName val="KB - 23 (Stomaanzeichnung)"/>
      <sheetName val="KB - 24a (Prim. Lebermeta.)"/>
      <sheetName val="KB - 24b (Prim. Lebermeta.)"/>
      <sheetName val="KB - 25a (Sek. Lebermeta.)"/>
      <sheetName val="KB - 25b (Sek. Lebermeta.)"/>
      <sheetName val="KB - 26 (Adj. Chemo Kolon)"/>
      <sheetName val="KB - 27 (Neoadj. RadioChem)"/>
      <sheetName val="KB - 28 (Qualität Rektum-P.)"/>
      <sheetName val="KB - 29 (Abstand Resektionsr.)"/>
      <sheetName val="KB - 30 (Lymphknotenuntersg)"/>
      <sheetName val="Matrix EQ - Kolon"/>
      <sheetName val="Matrix EQ - Rektum"/>
      <sheetName val="KB - 1a (Primärfall)"/>
      <sheetName val="KB - Berechnung UICC-Stadium"/>
      <sheetName val="Matrix - Verifizierung Matrix"/>
      <sheetName val="Berechnung Kaplan-Meier I"/>
      <sheetName val="Berechnung Kaplan-Meier II"/>
      <sheetName val="Fallzuordnung"/>
      <sheetName val="Histologie-Codes Adenokarzinome"/>
      <sheetName val="Master"/>
      <sheetName val="KN1"/>
      <sheetName val="KN9"/>
      <sheetName val="KN Text"/>
      <sheetName val="Grafiken"/>
      <sheetName val="Arbeitsblatt"/>
      <sheetName val="TO-DO"/>
      <sheetName val="Tabelle1"/>
      <sheetName val="KB - 1b (Risikoklassifizierung)"/>
      <sheetName val="KB - 2a  (Prä. Fallvor. URO)"/>
      <sheetName val="KB - 2b  (Prä. Fallvor. STR)"/>
      <sheetName val="KB - 4a (Postoper. Fallbespr.)"/>
      <sheetName val="KB - 4b (Postoper. Fallbesp)"/>
      <sheetName val="KB - 5 (Active Surveillance)"/>
      <sheetName val="KB - 6 (Perk. Strah. + Hormon)"/>
      <sheetName val="KB - 7 (Morbiditätskonferenz)"/>
      <sheetName val="KB - 8 (Psychoonko. Betreuung)"/>
      <sheetName val="KB - 9 (Beratung Sozialdienst)"/>
      <sheetName val="KB - 11 (Studienqoute)"/>
      <sheetName val="KB - 12 (Anz. Prostatektomien)"/>
      <sheetName val="KB - 13 (Revisions-OPs)"/>
      <sheetName val="KB - 14 (Postop. Wundinfektion)"/>
      <sheetName val="KB - 15 (Nerver. OPs)"/>
      <sheetName val="KB - 16 (Erfassung R1-Resekt.)"/>
      <sheetName val="KB - 17 (Def. Strahlentherapie)"/>
      <sheetName val="KB - 18 (Permanente SEEDimpla.)"/>
      <sheetName val="KB - 19 (D90 &gt; 130 Gray)"/>
      <sheetName val="KB - 20 (HDR-Brachytherapie)"/>
      <sheetName val="EQ -Posttherapeutisch tumorfrei"/>
      <sheetName val="EQ Falluebersicht"/>
      <sheetName val="Matrix - original I"/>
      <sheetName val="EQ -Matrix - nur postop tumorf."/>
      <sheetName val="Matrix - alternativ OAS"/>
      <sheetName val="Matrix - alternativ DFS"/>
      <sheetName val="Patientenfragebogen-Pat_ED_2012"/>
      <sheetName val="Patientenfragebogen-Pat_ED_2009"/>
    </sheetNames>
    <sheetDataSet>
      <sheetData sheetId="0" refreshError="1"/>
      <sheetData sheetId="1">
        <row r="30">
          <cell r="B30">
            <v>367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Primärfalldefinition"/>
      <sheetName val="Kennzahlenbogen (KB)"/>
      <sheetName val="Datendefizite KB"/>
      <sheetName val="Datendefizite Matrix"/>
      <sheetName val="Berechnung1"/>
      <sheetName val="Berechnung2"/>
      <sheetName val="HilfstabelleB"/>
      <sheetName val="HilfstabelleSD"/>
      <sheetName val="HilfstabelleKB"/>
      <sheetName val="HilfstabelleM"/>
      <sheetName val="Datenquelle"/>
      <sheetName val="Datenbewertung"/>
      <sheetName val="Nicht benutzt"/>
    </sheetNames>
    <sheetDataSet>
      <sheetData sheetId="0"/>
      <sheetData sheetId="1"/>
      <sheetData sheetId="2"/>
      <sheetData sheetId="3"/>
      <sheetData sheetId="4"/>
      <sheetData sheetId="5"/>
      <sheetData sheetId="6"/>
      <sheetData sheetId="7"/>
      <sheetData sheetId="8"/>
      <sheetData sheetId="9"/>
      <sheetData sheetId="10"/>
      <sheetData sheetId="11">
        <row r="2">
          <cell r="B2" t="str">
            <v>Alcedis-MED</v>
          </cell>
        </row>
        <row r="3">
          <cell r="B3" t="str">
            <v>Credos</v>
          </cell>
        </row>
        <row r="4">
          <cell r="B4" t="str">
            <v>Eigenentwicklung (MS Excel, MS Access etc.)</v>
          </cell>
        </row>
        <row r="5">
          <cell r="B5" t="str">
            <v>GTDS</v>
          </cell>
        </row>
        <row r="6">
          <cell r="B6" t="str">
            <v>KIS-Erweiterung</v>
          </cell>
        </row>
        <row r="7">
          <cell r="B7" t="str">
            <v>KRAZTUR</v>
          </cell>
        </row>
        <row r="8">
          <cell r="B8" t="str">
            <v>MADOS 4</v>
          </cell>
        </row>
        <row r="9">
          <cell r="B9" t="str">
            <v>megaManager</v>
          </cell>
        </row>
        <row r="10">
          <cell r="B10" t="str">
            <v>NUK</v>
          </cell>
        </row>
        <row r="11">
          <cell r="B11" t="str">
            <v>ODSeasy®Net</v>
          </cell>
        </row>
        <row r="12">
          <cell r="B12" t="str">
            <v xml:space="preserve">ONDIS </v>
          </cell>
        </row>
        <row r="13">
          <cell r="B13" t="str">
            <v>OnkoNet</v>
          </cell>
        </row>
        <row r="14">
          <cell r="B14" t="str">
            <v xml:space="preserve">ProDoS </v>
          </cell>
        </row>
        <row r="15">
          <cell r="B15" t="str">
            <v>Nicht gelistet</v>
          </cell>
        </row>
        <row r="16">
          <cell r="B16" t="str">
            <v>Tumordokumentation ausschließlich über Krebsregister</v>
          </cell>
        </row>
        <row r="19">
          <cell r="E19" t="str">
            <v>Baden-Württemberg</v>
          </cell>
          <cell r="F19" t="str">
            <v>Bayern</v>
          </cell>
          <cell r="G19" t="str">
            <v>Berlin</v>
          </cell>
          <cell r="H19" t="str">
            <v>Brandenburg</v>
          </cell>
          <cell r="I19" t="str">
            <v>Bremen</v>
          </cell>
          <cell r="J19" t="str">
            <v>Hamburg</v>
          </cell>
          <cell r="K19" t="str">
            <v>Hessen</v>
          </cell>
          <cell r="L19" t="str">
            <v>Mecklenburg-Vorpommern</v>
          </cell>
          <cell r="M19" t="str">
            <v>Niedersachsen</v>
          </cell>
          <cell r="N19" t="str">
            <v>Nordrhein-Westfalen</v>
          </cell>
          <cell r="O19" t="str">
            <v>Rheinland-Pfalz</v>
          </cell>
          <cell r="P19" t="str">
            <v>Saarland</v>
          </cell>
          <cell r="Q19" t="str">
            <v>Sachsen</v>
          </cell>
          <cell r="R19" t="str">
            <v>Sachsen-Anhalt</v>
          </cell>
          <cell r="S19" t="str">
            <v>Schleswig-Holstein</v>
          </cell>
          <cell r="T19" t="str">
            <v>Thüringen</v>
          </cell>
          <cell r="U19" t="str">
            <v>Schweiz</v>
          </cell>
          <cell r="V19" t="str">
            <v xml:space="preserve">Österreich </v>
          </cell>
          <cell r="W19" t="str">
            <v>Italien</v>
          </cell>
        </row>
        <row r="20">
          <cell r="B20" t="str">
            <v>Bitte Reg.-Nr. auswählen</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t="str">
            <v>Bitte Reg.-Nr. auswählen</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t="str">
            <v>Bitte Reg.-Nr. auswählen</v>
          </cell>
        </row>
        <row r="45">
          <cell r="B45" t="str">
            <v>Universitär</v>
          </cell>
        </row>
        <row r="46">
          <cell r="B46" t="str">
            <v>Nicht universitär / Akademisches Lehrkrankenhaus</v>
          </cell>
        </row>
        <row r="50">
          <cell r="B50" t="str">
            <v>Keine Zusammenarbeit</v>
          </cell>
        </row>
        <row r="51">
          <cell r="B51" t="str">
            <v>Geringe / punktuelle Zusammenarbeit</v>
          </cell>
        </row>
        <row r="52">
          <cell r="B52" t="str">
            <v>Intensive / regelmäßige Zusammenarbeit</v>
          </cell>
        </row>
        <row r="53">
          <cell r="B53" t="str">
            <v>Tumordoku. liegt größtenteils beim Krebsregister</v>
          </cell>
        </row>
        <row r="64">
          <cell r="A64" t="str">
            <v>FAP-Z002</v>
          </cell>
        </row>
        <row r="65">
          <cell r="A65" t="str">
            <v>FAP-Z003</v>
          </cell>
        </row>
        <row r="66">
          <cell r="A66" t="str">
            <v>FAP-Z004</v>
          </cell>
        </row>
        <row r="67">
          <cell r="A67" t="str">
            <v>FAP-Z005</v>
          </cell>
        </row>
        <row r="68">
          <cell r="A68" t="str">
            <v>FAP-Z007</v>
          </cell>
        </row>
        <row r="69">
          <cell r="A69" t="str">
            <v>FAP-Z008</v>
          </cell>
        </row>
        <row r="70">
          <cell r="A70" t="str">
            <v>FAP-Z009</v>
          </cell>
        </row>
        <row r="71">
          <cell r="A71" t="str">
            <v>FAP-Z010</v>
          </cell>
        </row>
        <row r="72">
          <cell r="A72" t="str">
            <v>FAP-Z011</v>
          </cell>
        </row>
        <row r="73">
          <cell r="A73" t="str">
            <v>FAP-Z012</v>
          </cell>
        </row>
        <row r="74">
          <cell r="A74" t="str">
            <v>FAP-Z013</v>
          </cell>
        </row>
        <row r="75">
          <cell r="A75" t="str">
            <v>FAP-Z014</v>
          </cell>
        </row>
        <row r="76">
          <cell r="A76" t="str">
            <v>FAP-Z015</v>
          </cell>
        </row>
        <row r="77">
          <cell r="A77" t="str">
            <v>FAP-Z016</v>
          </cell>
        </row>
        <row r="78">
          <cell r="A78" t="str">
            <v>FAP-Z017-1</v>
          </cell>
        </row>
        <row r="79">
          <cell r="A79" t="str">
            <v>FAP-Z017-2</v>
          </cell>
        </row>
        <row r="80">
          <cell r="A80" t="str">
            <v>FAP-Z018</v>
          </cell>
        </row>
        <row r="81">
          <cell r="A81" t="str">
            <v>FAP-Z019</v>
          </cell>
        </row>
        <row r="82">
          <cell r="A82" t="str">
            <v>FAP-Z020</v>
          </cell>
        </row>
        <row r="83">
          <cell r="A83" t="str">
            <v>FAP-Z022</v>
          </cell>
        </row>
        <row r="84">
          <cell r="A84" t="str">
            <v>FAP-Z023</v>
          </cell>
        </row>
        <row r="85">
          <cell r="A85" t="str">
            <v>FAP-Z024</v>
          </cell>
        </row>
        <row r="86">
          <cell r="A86" t="str">
            <v>FAP-Z025</v>
          </cell>
        </row>
        <row r="87">
          <cell r="A87" t="str">
            <v>FAP-Z026</v>
          </cell>
        </row>
        <row r="88">
          <cell r="A88" t="str">
            <v>FAP-Z027</v>
          </cell>
        </row>
        <row r="89">
          <cell r="A89" t="str">
            <v>FAP-Z028</v>
          </cell>
        </row>
        <row r="90">
          <cell r="A90" t="str">
            <v>FAP-Z029</v>
          </cell>
        </row>
        <row r="91">
          <cell r="A91" t="str">
            <v>FAP-Z031</v>
          </cell>
        </row>
        <row r="92">
          <cell r="A92" t="str">
            <v>FAP-Z032</v>
          </cell>
        </row>
        <row r="93">
          <cell r="A93" t="str">
            <v>FAP-Z033</v>
          </cell>
        </row>
        <row r="94">
          <cell r="A94" t="str">
            <v>FAP-Z034</v>
          </cell>
        </row>
        <row r="95">
          <cell r="A95" t="str">
            <v>FAP-Z035</v>
          </cell>
        </row>
        <row r="96">
          <cell r="A96" t="str">
            <v>FAP-Z036</v>
          </cell>
        </row>
        <row r="97">
          <cell r="A97" t="str">
            <v>FAP-Z037</v>
          </cell>
        </row>
        <row r="98">
          <cell r="A98" t="str">
            <v>FAP-Z038</v>
          </cell>
        </row>
        <row r="99">
          <cell r="A99" t="str">
            <v>FAP-Z039</v>
          </cell>
        </row>
        <row r="100">
          <cell r="A100" t="str">
            <v>FAP-Z040</v>
          </cell>
        </row>
        <row r="101">
          <cell r="A101" t="str">
            <v>FAP-Z041</v>
          </cell>
        </row>
        <row r="102">
          <cell r="A102" t="str">
            <v>FAP-Z042</v>
          </cell>
        </row>
        <row r="103">
          <cell r="A103" t="str">
            <v>FAP-Z043</v>
          </cell>
        </row>
        <row r="104">
          <cell r="A104" t="str">
            <v>FAP-Z044</v>
          </cell>
        </row>
        <row r="105">
          <cell r="A105" t="str">
            <v>FAP-Z045</v>
          </cell>
        </row>
        <row r="106">
          <cell r="A106" t="str">
            <v>FAP-Z046</v>
          </cell>
        </row>
        <row r="107">
          <cell r="A107" t="str">
            <v>FAP-Z047</v>
          </cell>
        </row>
        <row r="108">
          <cell r="A108" t="str">
            <v>FAP-Z048</v>
          </cell>
        </row>
        <row r="109">
          <cell r="A109" t="str">
            <v>FAP-Z049</v>
          </cell>
        </row>
        <row r="110">
          <cell r="A110" t="str">
            <v>FAP-Z050</v>
          </cell>
        </row>
        <row r="111">
          <cell r="A111" t="str">
            <v>FAP-Z051</v>
          </cell>
        </row>
        <row r="112">
          <cell r="A112" t="str">
            <v>FAP-Z052</v>
          </cell>
        </row>
        <row r="113">
          <cell r="A113" t="str">
            <v>FAP-Z054</v>
          </cell>
        </row>
        <row r="114">
          <cell r="A114" t="str">
            <v>FAP-Z055</v>
          </cell>
        </row>
        <row r="115">
          <cell r="A115" t="str">
            <v>FAP-Z056</v>
          </cell>
        </row>
        <row r="116">
          <cell r="A116" t="str">
            <v>FAP-Z057</v>
          </cell>
        </row>
        <row r="117">
          <cell r="A117" t="str">
            <v>FAP-Z058</v>
          </cell>
        </row>
        <row r="118">
          <cell r="A118" t="str">
            <v>FAP-Z059</v>
          </cell>
        </row>
        <row r="119">
          <cell r="A119" t="str">
            <v>FAP-Z061</v>
          </cell>
        </row>
        <row r="120">
          <cell r="A120" t="str">
            <v>FAP-Z062</v>
          </cell>
        </row>
        <row r="121">
          <cell r="A121" t="str">
            <v>FAP-Z063</v>
          </cell>
        </row>
        <row r="122">
          <cell r="A122" t="str">
            <v>FAP-Z064</v>
          </cell>
        </row>
        <row r="123">
          <cell r="A123" t="str">
            <v>FAP-Z065</v>
          </cell>
        </row>
        <row r="124">
          <cell r="A124" t="str">
            <v>FAP-Z066</v>
          </cell>
        </row>
        <row r="125">
          <cell r="A125" t="str">
            <v>FAP-Z067</v>
          </cell>
        </row>
        <row r="126">
          <cell r="A126" t="str">
            <v>FAP-Z068</v>
          </cell>
        </row>
        <row r="127">
          <cell r="A127" t="str">
            <v>FAP-Z069</v>
          </cell>
        </row>
        <row r="128">
          <cell r="A128" t="str">
            <v>FAP-Z070</v>
          </cell>
        </row>
        <row r="129">
          <cell r="A129" t="str">
            <v>FAP-Z071</v>
          </cell>
        </row>
        <row r="130">
          <cell r="A130" t="str">
            <v>FAP-Z072</v>
          </cell>
        </row>
        <row r="131">
          <cell r="A131" t="str">
            <v>FAP-Z073</v>
          </cell>
        </row>
        <row r="132">
          <cell r="A132" t="str">
            <v>FAP-Z075</v>
          </cell>
        </row>
        <row r="133">
          <cell r="A133" t="str">
            <v>FAP-Z076</v>
          </cell>
        </row>
        <row r="134">
          <cell r="A134" t="str">
            <v>FAP-Z077</v>
          </cell>
        </row>
        <row r="135">
          <cell r="A135" t="str">
            <v>FAP-Z078</v>
          </cell>
        </row>
        <row r="136">
          <cell r="A136" t="str">
            <v>FAP-Z079</v>
          </cell>
        </row>
        <row r="137">
          <cell r="A137" t="str">
            <v>FAP-Z080</v>
          </cell>
        </row>
        <row r="138">
          <cell r="A138" t="str">
            <v>FAP-Z081</v>
          </cell>
        </row>
        <row r="139">
          <cell r="A139" t="str">
            <v>FAP-Z082</v>
          </cell>
        </row>
        <row r="140">
          <cell r="A140" t="str">
            <v>FAP-Z083</v>
          </cell>
        </row>
        <row r="141">
          <cell r="A141" t="str">
            <v>FAP-Z084</v>
          </cell>
        </row>
        <row r="142">
          <cell r="A142" t="str">
            <v>FAP-Z085</v>
          </cell>
        </row>
        <row r="143">
          <cell r="A143" t="str">
            <v>FAP-Z086</v>
          </cell>
        </row>
        <row r="144">
          <cell r="A144" t="str">
            <v>FAP-Z087</v>
          </cell>
        </row>
        <row r="145">
          <cell r="A145" t="str">
            <v>FAP-Z088</v>
          </cell>
        </row>
        <row r="146">
          <cell r="A146" t="str">
            <v>FAP-Z089</v>
          </cell>
        </row>
        <row r="147">
          <cell r="A147" t="str">
            <v>FAP-Z090</v>
          </cell>
        </row>
        <row r="148">
          <cell r="A148" t="str">
            <v>FAP-Z091</v>
          </cell>
        </row>
        <row r="149">
          <cell r="A149" t="str">
            <v>FAP-Z092</v>
          </cell>
        </row>
        <row r="150">
          <cell r="A150" t="str">
            <v>FAP-Z093</v>
          </cell>
        </row>
        <row r="151">
          <cell r="A151" t="str">
            <v>FAP-Z094</v>
          </cell>
        </row>
        <row r="152">
          <cell r="A152" t="str">
            <v>FAP-Z095</v>
          </cell>
        </row>
        <row r="153">
          <cell r="A153" t="str">
            <v>FAP-Z096</v>
          </cell>
        </row>
        <row r="154">
          <cell r="A154" t="str">
            <v>FAP-Z097</v>
          </cell>
        </row>
        <row r="155">
          <cell r="A155" t="str">
            <v>FAP-Z098</v>
          </cell>
        </row>
        <row r="156">
          <cell r="A156" t="str">
            <v>FAP-Z099</v>
          </cell>
        </row>
        <row r="157">
          <cell r="A157" t="str">
            <v>FAP-Z100</v>
          </cell>
        </row>
        <row r="158">
          <cell r="A158" t="str">
            <v>FAP-Z101</v>
          </cell>
        </row>
        <row r="159">
          <cell r="A159" t="str">
            <v>FAP-Z102</v>
          </cell>
        </row>
        <row r="160">
          <cell r="A160" t="str">
            <v>Nicht gelistet</v>
          </cell>
        </row>
      </sheetData>
      <sheetData sheetId="12">
        <row r="76">
          <cell r="B76" t="str">
            <v>Ja</v>
          </cell>
        </row>
        <row r="77">
          <cell r="B77" t="str">
            <v>Nein</v>
          </cell>
        </row>
      </sheetData>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KB-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a (Psychoonkol. Betreuung)"/>
      <sheetName val="KB-4b (Psychoonkol. Betreuung)"/>
      <sheetName val="KB-5a (Beratung Sozaldienst)"/>
      <sheetName val="KB-5b (Beratung Sozaldienst)"/>
      <sheetName val="KB-6a (Studienteilnahme)"/>
      <sheetName val="KB-6b (Studienteilnahme) "/>
      <sheetName val="KB-7a (KRK-Patienten)"/>
      <sheetName val="KB-7b (Pos. Fam.anamnese)"/>
      <sheetName val="KB-8a (Genetische Beratung)"/>
      <sheetName val="KB-8b (Genetische Beratung)"/>
      <sheetName val="KB-9 (Immunhisto MMR)"/>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 (Prim. Lebermeta.)"/>
      <sheetName val="KB-25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 val="eb_darm-F1.1"/>
      <sheetName val="Datenquelle"/>
    </sheetNames>
    <sheetDataSet>
      <sheetData sheetId="0">
        <row r="91">
          <cell r="B91">
            <v>0</v>
          </cell>
        </row>
      </sheetData>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B5.1 Anamnese - DKG-Fragebogen zur Familienanamnese ausgefüllt</v>
          </cell>
        </row>
        <row r="30">
          <cell r="B30" t="str">
            <v>B5.2 Anamnese - Familienanamnese</v>
          </cell>
        </row>
        <row r="31">
          <cell r="B31" t="str">
            <v>C1 - Grundgesamtheit - Kategorisierung des Tudoku-Systems</v>
          </cell>
        </row>
        <row r="32">
          <cell r="B32" t="str">
            <v>C2.1 Allgemeine Fallinfos -  Zentrumsfall</v>
          </cell>
        </row>
        <row r="33">
          <cell r="B33" t="str">
            <v>C2.2 Allgemeine Fallinfos - Fall-ID; Organ</v>
          </cell>
        </row>
        <row r="34">
          <cell r="B34" t="str">
            <v>C2.3 Allgemeine Fallinfos - Fall-ID; 1. Teil Reg.-Nr.</v>
          </cell>
        </row>
        <row r="35">
          <cell r="B35" t="str">
            <v>C2.4 Allgemeine Fallinfos -  Fall-ID; Haupt- / Nebenstandort</v>
          </cell>
        </row>
        <row r="36">
          <cell r="B36" t="str">
            <v>C2.5 Allgemeine Fallinfos -  Fall-ID; Fallnummer</v>
          </cell>
        </row>
        <row r="37">
          <cell r="B37" t="str">
            <v>C2.6 Allgemeine Fallinfos - Falldatensatz vollständig eingegeben?</v>
          </cell>
        </row>
        <row r="38">
          <cell r="B38" t="str">
            <v xml:space="preserve">D1 Diagnose - Datum Erstdiagnose Primärtumor
</v>
          </cell>
        </row>
        <row r="39">
          <cell r="B39" t="str">
            <v>D2 Diagnose -  Datum histologische Sicherung</v>
          </cell>
        </row>
        <row r="40">
          <cell r="B40" t="str">
            <v xml:space="preserve">D3 Diagnose - ICD-O-Histologie </v>
          </cell>
        </row>
        <row r="41">
          <cell r="B41" t="str">
            <v>D4 Diagnose - Tumorausprägung</v>
          </cell>
        </row>
        <row r="42">
          <cell r="B42" t="str">
            <v xml:space="preserve">D5 Diagnose -  ICD-O-Lokalisation
</v>
          </cell>
        </row>
        <row r="43">
          <cell r="B43" t="str">
            <v>D6 Diagnose - Kolon oder Rektum</v>
          </cell>
        </row>
        <row r="44">
          <cell r="B44" t="str">
            <v>D7 Diagnose - Spezifikation Tumorlokalisation Rektum</v>
          </cell>
        </row>
        <row r="45">
          <cell r="B45" t="str">
            <v>D8 Diagnose  -  Prätherapeutischer Tumorstatus T</v>
          </cell>
        </row>
        <row r="46">
          <cell r="B46" t="str">
            <v>D9 Diagnose - Prätherapeutischer Tumorstatus N</v>
          </cell>
        </row>
        <row r="47">
          <cell r="B47" t="str">
            <v>D10 Diagnose - Prätherapeutischer Tumorstatus M</v>
          </cell>
        </row>
        <row r="48">
          <cell r="B48" t="str">
            <v>D13 Diagnose - Prätherapeutisches Tumorstadium UICC-Stadium</v>
          </cell>
        </row>
        <row r="49">
          <cell r="B49" t="str">
            <v>D14 Diagnose - Synchrone Behandlung eines oder mehrerer kolorektaler Primärtumoren</v>
          </cell>
        </row>
        <row r="50">
          <cell r="B50" t="str">
            <v>D15 Diagnose - MRT des Beckens durchgeführt</v>
          </cell>
        </row>
        <row r="51">
          <cell r="B51" t="str">
            <v>D16 Diagnose -  Dünnschicht-CT des Beckens durchgeführt</v>
          </cell>
        </row>
        <row r="52">
          <cell r="B52" t="str">
            <v>D17 Diagnose - Abstand der mesorektalen Faszie in mm</v>
          </cell>
        </row>
        <row r="53">
          <cell r="B53" t="str">
            <v>E1 Prätherapeutische Tumorkonferenz - Vorstellung</v>
          </cell>
        </row>
        <row r="54">
          <cell r="B54" t="str">
            <v>E2 Prätherapeutische Tumorkonferenz - Empfehlung leitliniengerecht?</v>
          </cell>
        </row>
        <row r="55">
          <cell r="B55" t="str">
            <v>F1 Endoskopische Primärtherapie - Datum therapeutische Koloskopie (endoskopische Abtragung)</v>
          </cell>
        </row>
        <row r="56">
          <cell r="B56" t="str">
            <v>F2 Endoskopische Primärtherapie - OPS-Code</v>
          </cell>
        </row>
        <row r="57">
          <cell r="B57" t="str">
            <v>G1 Chirurgische Therapie - Einstufung durch ASA-Klassifikation</v>
          </cell>
        </row>
        <row r="58">
          <cell r="B58" t="str">
            <v>G2 Chirurgische Primärtherapie - Datum operative Tumorentfernung (1. OP)</v>
          </cell>
        </row>
        <row r="59">
          <cell r="B59" t="str">
            <v>G3 Chirurgische Primärtherapie - OPS-Codes (1. OP)</v>
          </cell>
        </row>
        <row r="60">
          <cell r="B60" t="str">
            <v>G4 Chirurgische Primärtherapie - Notfall- oder Elektiveingriff</v>
          </cell>
        </row>
        <row r="61">
          <cell r="B61" t="str">
            <v xml:space="preserve">G5 Chirurgische Primärtherapie - Erstoperateur
</v>
          </cell>
        </row>
        <row r="62">
          <cell r="B62" t="str">
            <v>G6 Chirurgische Primärtherapie - Zweitoperateur</v>
          </cell>
        </row>
        <row r="63">
          <cell r="B63" t="str">
            <v>G7 Chirurgische Primärtherapie - Anastomose angelegt (1. OP)</v>
          </cell>
        </row>
        <row r="64">
          <cell r="B64" t="str">
            <v>G8 Chirurgische Primärtherapie - TME oder PME durchgeführt (1. OP)</v>
          </cell>
        </row>
        <row r="65">
          <cell r="B65" t="str">
            <v xml:space="preserve">G9 Chirurgische Primärtherapie - Postoperative Wundinfektion </v>
          </cell>
        </row>
        <row r="66">
          <cell r="B66" t="str">
            <v>G10 Chirurgische Primärtherapie - Postoperative Wundinfektion Datum</v>
          </cell>
        </row>
        <row r="67">
          <cell r="B67" t="str">
            <v xml:space="preserve">G11 Chirurgische Primärtherapie - Anastomoseninsuffizienz aufgetreten? </v>
          </cell>
        </row>
        <row r="68">
          <cell r="B68" t="str">
            <v>G13 Chirurgische Primärtherapie -  Anastomoseninsuffizienz interventionspflichtig?</v>
          </cell>
        </row>
        <row r="69">
          <cell r="B69" t="str">
            <v>G14 Chirurgische Primärtherapie -  Interventionspflichtige Anastomoseninsuffizienz Datum</v>
          </cell>
        </row>
        <row r="70">
          <cell r="B70" t="str">
            <v>G15 Chirurgische Primärtherapie - Revisionseingriff</v>
          </cell>
        </row>
        <row r="71">
          <cell r="B71" t="str">
            <v>G16 Chirurgische Primärtherapie -  Revisionseingriff Datum</v>
          </cell>
        </row>
        <row r="72">
          <cell r="B72" t="str">
            <v>G17  Chirurgische Primärtherapie- Operation mit Stomaanlage durchgeführt</v>
          </cell>
        </row>
        <row r="73">
          <cell r="B73" t="str">
            <v>G18  Chirurgische Primärtherapie - Stoma präoperativ angezeichnet</v>
          </cell>
        </row>
        <row r="74">
          <cell r="B74" t="str">
            <v xml:space="preserve">H1 Postoperative Histologie / Staging - pT </v>
          </cell>
        </row>
        <row r="75">
          <cell r="B75" t="str">
            <v>H2  Postoperative Histologie / Staging - pN</v>
          </cell>
        </row>
        <row r="76">
          <cell r="B76" t="str">
            <v>H3  Postoperative Histologie / Staging - postM</v>
          </cell>
        </row>
        <row r="77">
          <cell r="B77" t="str">
            <v>H4   Postoperative Histologie / Staging  - Grading</v>
          </cell>
        </row>
        <row r="78">
          <cell r="B78" t="str">
            <v>H5   Postoperative Histologie / Staging  - ICD-O-Histologie</v>
          </cell>
        </row>
        <row r="79">
          <cell r="B79" t="str">
            <v>H6   Postoperative Histologie / Staging - Postoperativ Status 
Residualtumor (lokal) nach allen OPS</v>
          </cell>
        </row>
        <row r="80">
          <cell r="B80" t="str">
            <v>H7   Postoperative Histologie / Staging  - Postoperativ Status 
Residualtumor (Gesamt) nach Primärtherapie</v>
          </cell>
        </row>
        <row r="81">
          <cell r="B81" t="str">
            <v>H8  Postoperative Histologie / Staging - Güte der Mesorektumresektion</v>
          </cell>
        </row>
        <row r="82">
          <cell r="B82" t="str">
            <v>H9   Postoperative Histologie / Staging  - Anzahl der untersuchten Lymphknoten</v>
          </cell>
        </row>
        <row r="83">
          <cell r="B83" t="str">
            <v>H10   Postoperative Histologie / Staging  - Abstand des aboralen Tumor-
randes zur aboralen Resektionsgrenze in mm dokumentiert</v>
          </cell>
        </row>
        <row r="84">
          <cell r="B84" t="str">
            <v>H11 Postoperative Histologie / Staging - Abstand des Tumors zur zirkumferentiellen mesorektalen Resektionsebene in mm dokumentiert</v>
          </cell>
        </row>
        <row r="85">
          <cell r="B85" t="str">
            <v>I1 Postoperative Tumorkonferenz - Vorstellung</v>
          </cell>
        </row>
        <row r="86">
          <cell r="B86" t="str">
            <v>I2 Postoperative Tumorkonferenz - Empfehlung leitliniengerecht?</v>
          </cell>
        </row>
        <row r="87">
          <cell r="B87" t="str">
            <v>J1.1 Lebermetastasen -  Lebermetastasen vorhanden</v>
          </cell>
        </row>
        <row r="88">
          <cell r="B88" t="str">
            <v>J1.2 Lebermetastasen - Lebermetastasen ausschließlich?</v>
          </cell>
        </row>
        <row r="89">
          <cell r="B89" t="str">
            <v>J2.1 Lebermetastasen - Primäre Lebermetastasenresektion durchgeführt</v>
          </cell>
        </row>
        <row r="90">
          <cell r="B90" t="str">
            <v>J3 Lebermetastasen - Bedingungen für  sekundäre Lebermetastasenresektion</v>
          </cell>
        </row>
        <row r="91">
          <cell r="B91" t="str">
            <v>J4 Lebermetastasen - Lebermetastasen - Sekundäre Lebermetastasenresektion durchgeführt</v>
          </cell>
        </row>
        <row r="92">
          <cell r="B92" t="str">
            <v>K1 Präoperative / definitive Strahlentherapie - Empfehlung ja / nein</v>
          </cell>
        </row>
        <row r="93">
          <cell r="B93" t="str">
            <v>K2  Präoperative / definitive Strahlentherapie- Datum Empfehlung</v>
          </cell>
        </row>
        <row r="94">
          <cell r="B94" t="str">
            <v>K3 Präoperative / definitive Strahlentherapie - Therapiezeitpunkt</v>
          </cell>
        </row>
        <row r="95">
          <cell r="B95" t="str">
            <v>K4 Präoperative / definitive Strahlentherapie - Therapieintention</v>
          </cell>
        </row>
        <row r="96">
          <cell r="B96" t="str">
            <v>K5 Präoperative / definitive Strahlentherapie - Gründe für Nichtdurchführung trotz Empfehlung</v>
          </cell>
        </row>
        <row r="97">
          <cell r="B97" t="str">
            <v>K6 Präoperative / definitive Strahlentherapie - Beginn</v>
          </cell>
        </row>
        <row r="98">
          <cell r="B98" t="str">
            <v>K7 Präoperative / definitive Strahlentherapie - Ende</v>
          </cell>
        </row>
        <row r="99">
          <cell r="B99" t="str">
            <v>K8  Präoperative / definitive Strahlentherapie -  Grund der Beendigung der Strahlentherapie</v>
          </cell>
        </row>
        <row r="100">
          <cell r="B100" t="str">
            <v>L1 Postoperative Strahlentherapie - Empfehlung ja / nein</v>
          </cell>
        </row>
        <row r="101">
          <cell r="B101" t="str">
            <v>L2 Postoperative Strahlentherapie - Datum Empfehlung</v>
          </cell>
        </row>
        <row r="102">
          <cell r="B102" t="str">
            <v>L3 Postoperative Strahlentherapie - Therapiezeitpunkt</v>
          </cell>
        </row>
        <row r="103">
          <cell r="B103" t="str">
            <v>L4 Postoperative Strahlentherapie - Therapieintention</v>
          </cell>
        </row>
        <row r="104">
          <cell r="B104" t="str">
            <v>L5 Postoperative Strahlentherapie - Gründe für Nichtdurchführung   trotz Empfehlung</v>
          </cell>
        </row>
        <row r="105">
          <cell r="B105" t="str">
            <v>L6 Postoperative Strahlentherapie - Beginn</v>
          </cell>
        </row>
        <row r="106">
          <cell r="B106" t="str">
            <v>L7 Postoperative Strahlentherapie - Ende</v>
          </cell>
        </row>
        <row r="107">
          <cell r="B107" t="str">
            <v>L8 Postoperative Strahlentherapie - Grund der Beendigung der Strahlentherapie</v>
          </cell>
        </row>
        <row r="108">
          <cell r="B108" t="str">
            <v>M1 Präoperative / definitive Chemotherapie - Empfehlung ja / nein</v>
          </cell>
        </row>
        <row r="109">
          <cell r="B109" t="str">
            <v>M2  Präoperative / definitive Chemotherapie- Datum Empfehlung</v>
          </cell>
        </row>
        <row r="110">
          <cell r="B110" t="str">
            <v>M3 Präoperative / definitive Chemotherapie- Therapiezeitpunkt</v>
          </cell>
        </row>
        <row r="111">
          <cell r="B111" t="str">
            <v>M4 Präoperative / definitive Chemotherapie - Therapieintention</v>
          </cell>
        </row>
        <row r="112">
          <cell r="B112" t="str">
            <v>M5 Präoperative /  definitive Chemotherapie - Gründe für Nichtdurchführung trotz Empfehlung</v>
          </cell>
        </row>
        <row r="113">
          <cell r="B113" t="str">
            <v>M6 Präoperative / definitive Chemotherapie - Beginn</v>
          </cell>
        </row>
        <row r="114">
          <cell r="B114" t="str">
            <v>M7 Präoperative  / definitive Chemotherapie - Ende</v>
          </cell>
        </row>
        <row r="115">
          <cell r="B115" t="str">
            <v>M8  Präoperative / definitive Chemotherapie - Grund der Beendigung der Chemotherapie</v>
          </cell>
        </row>
        <row r="116">
          <cell r="B116" t="str">
            <v>N1 Postoperative Chemotherapie - Empfehlung ja / nein</v>
          </cell>
        </row>
        <row r="117">
          <cell r="B117" t="str">
            <v>N2 Postoperative Chemotherapie - Datum Empfehlung</v>
          </cell>
        </row>
        <row r="118">
          <cell r="B118" t="str">
            <v>N3 Postoperative Chemotherapie - Therapiezeitpunkt</v>
          </cell>
        </row>
        <row r="119">
          <cell r="B119" t="str">
            <v>N4 Postoperative Chemotherapie - Therapieintention</v>
          </cell>
        </row>
        <row r="120">
          <cell r="B120" t="str">
            <v>N5 Postoperative Chemotherapie - Gründe für Nichtdurchführung   trotz Empfehlung</v>
          </cell>
        </row>
        <row r="121">
          <cell r="B121" t="str">
            <v>N6 Postoperative Chemotherapie - Beginn</v>
          </cell>
        </row>
        <row r="122">
          <cell r="B122" t="str">
            <v>N7 Postoperative Chemotherapie - Ende</v>
          </cell>
        </row>
        <row r="123">
          <cell r="B123" t="str">
            <v>N8 Postoperative Chemotherapie - Grund der Beendigung der Strahlentherapie</v>
          </cell>
        </row>
        <row r="124">
          <cell r="B124" t="str">
            <v>O1 Sonstige Therapie - Best Supportive Care</v>
          </cell>
        </row>
        <row r="125">
          <cell r="B125" t="str">
            <v>P1 Prozess - Studie -  Datum Patient in Studie eingebracht</v>
          </cell>
        </row>
        <row r="126">
          <cell r="B126" t="str">
            <v>P2 Prozess - Studientyp interventionell / nicht interventionell</v>
          </cell>
        </row>
        <row r="127">
          <cell r="B127" t="str">
            <v>P3 Prozess - Psychoonkologische Betreuung</v>
          </cell>
        </row>
        <row r="128">
          <cell r="B128" t="str">
            <v>P5 Prozess - Beratung Sozialdienst</v>
          </cell>
        </row>
        <row r="129">
          <cell r="B129" t="str">
            <v>P6 Prozess - Genetische Beratung empfohlen</v>
          </cell>
        </row>
        <row r="130">
          <cell r="B130" t="str">
            <v>P7 Prozess - Genetische Beratung erhalten</v>
          </cell>
        </row>
        <row r="131">
          <cell r="B131" t="str">
            <v xml:space="preserve">P8 Prozess - Immunhistochemische Untersuchung auf MSI - Immunhistochemischer Bestimmung d. MMR-Proteine
</v>
          </cell>
        </row>
        <row r="132">
          <cell r="B132" t="str">
            <v>Q1 Follow-Up-Meldung n - Datum</v>
          </cell>
        </row>
        <row r="133">
          <cell r="B133" t="str">
            <v>Q2 Follow-Up-Meldung n - Lokoregionäres Rezidiv</v>
          </cell>
        </row>
        <row r="134">
          <cell r="B134" t="str">
            <v>Q3 Follow-Up-Meldung n - Lymphknotenrezidiv</v>
          </cell>
        </row>
        <row r="135">
          <cell r="B135" t="str">
            <v>Q4 Follow-Up-Meldung n -  Fernmetastasen</v>
          </cell>
        </row>
        <row r="136">
          <cell r="B136" t="str">
            <v>Q5 Follow-Up-Meldung n - Zweittumor</v>
          </cell>
        </row>
        <row r="137">
          <cell r="B137" t="str">
            <v>Q6 Follow-Up-Meldung n - verstorben</v>
          </cell>
        </row>
        <row r="138">
          <cell r="B138" t="str">
            <v>Q7 Follow-Up-Meldung n - Quelle Follow-Up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 (Psychoonkol. Betreuung)"/>
      <sheetName val="KB-5 (Beratung Sozaldienst)"/>
      <sheetName val="KB-6a (Studienteilnahme)"/>
      <sheetName val="KB-6b (Studienteilnahme) "/>
      <sheetName val="KB-7 (KRK-Patienten)"/>
      <sheetName val="KB-8 (Genetische Beratung)"/>
      <sheetName val="KB-9 (MSI-Untersuchung)"/>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a (Prim. Lebermeta.)"/>
      <sheetName val="KB-24b (Prim. Lebermeta.)"/>
      <sheetName val="KB-25a (Sek. Lebermeta.)"/>
      <sheetName val="KB-25b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s>
    <sheetDataSet>
      <sheetData sheetId="0">
        <row r="7">
          <cell r="C7" t="str">
            <v>V. XML-OncoBox: E1.2.1 (140401)</v>
          </cell>
        </row>
      </sheetData>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 Anamnese - Familienanamnese</v>
          </cell>
        </row>
        <row r="30">
          <cell r="B30" t="str">
            <v>C1 - Grundgesamtheit - Kategorisierung des Tudoku-Systems</v>
          </cell>
        </row>
        <row r="31">
          <cell r="B31" t="str">
            <v>C2.1 Allgemeine Fallinfos -  Zentrumsfall</v>
          </cell>
        </row>
        <row r="32">
          <cell r="B32" t="str">
            <v>C2.2 Allgemeine Fallinfos - Fall-ID; Organ</v>
          </cell>
        </row>
        <row r="33">
          <cell r="B33" t="str">
            <v>C2.3 Allgemeine Fallinfos - Fall-ID; 1. Teil Reg.-Nr.</v>
          </cell>
        </row>
        <row r="34">
          <cell r="B34" t="str">
            <v>C2.4 Allgemeine Fallinfos -  Fall-ID; Haupt- / Nebenstandort</v>
          </cell>
        </row>
        <row r="35">
          <cell r="B35" t="str">
            <v>C2.5 Allgemeine Fallinfos -  Fall-ID; Fallnummer</v>
          </cell>
        </row>
        <row r="36">
          <cell r="B36" t="str">
            <v>C2.6 Allgemeine Fallinfos - Falldatensatz vollständig eingegeben?</v>
          </cell>
        </row>
        <row r="37">
          <cell r="B37" t="str">
            <v xml:space="preserve">D1 Diagnose - Datum Erstdiagnose Primärtumor
</v>
          </cell>
        </row>
        <row r="38">
          <cell r="B38" t="str">
            <v>D2 Diagnose -  Datum histologische Sicherung</v>
          </cell>
        </row>
        <row r="39">
          <cell r="B39" t="str">
            <v xml:space="preserve">D3 Diagnose - ICD-O-Histologie </v>
          </cell>
        </row>
        <row r="40">
          <cell r="B40" t="str">
            <v>D4 Diagnose - Tumorausprägung</v>
          </cell>
        </row>
        <row r="41">
          <cell r="B41" t="str">
            <v xml:space="preserve">D5 Diagnose -  ICD-O-Lokalisation
</v>
          </cell>
        </row>
        <row r="42">
          <cell r="B42" t="str">
            <v>D6 Diagnose - Kolon oder Rektum</v>
          </cell>
        </row>
        <row r="43">
          <cell r="B43" t="str">
            <v>D7 Diagnose - Spezifikation Tumorlokalisation Rektum</v>
          </cell>
        </row>
        <row r="44">
          <cell r="B44" t="str">
            <v>D8 Diagnose  -  Prätherapeutischer Tumorstatus T</v>
          </cell>
        </row>
        <row r="45">
          <cell r="B45" t="str">
            <v>D9 Diagnose - Prätherapeutischer Tumorstatus N</v>
          </cell>
        </row>
        <row r="46">
          <cell r="B46" t="str">
            <v>D10 Diagnose - Prätherapeutischer Tumorstatus M</v>
          </cell>
        </row>
        <row r="47">
          <cell r="B47" t="str">
            <v>D13 Diagnose - Prätherapeutisches Tumorstadium UICC-Stadium</v>
          </cell>
        </row>
        <row r="48">
          <cell r="B48" t="str">
            <v>D14 Diagnose - Synchrone Behandlung eines oder mehrerer kolorektaler Primärtumoren</v>
          </cell>
        </row>
        <row r="49">
          <cell r="B49" t="str">
            <v>D15 Diagnose - MRT des Beckens durchgeführt</v>
          </cell>
        </row>
        <row r="50">
          <cell r="B50" t="str">
            <v>D16 Diagnose -  Dünnschicht-CT des Beckens durchgeführt</v>
          </cell>
        </row>
        <row r="51">
          <cell r="B51" t="str">
            <v>D17 Diagnose - Abstand der mesorektalen Faszie in mm</v>
          </cell>
        </row>
        <row r="52">
          <cell r="B52" t="str">
            <v>E1 Prätherapeutische Tumorkonferenz - Vorstellung</v>
          </cell>
        </row>
        <row r="53">
          <cell r="B53" t="str">
            <v>E2 Prätherapeutische Tumorkonferenz - Empfehlung leitliniengerecht?</v>
          </cell>
        </row>
        <row r="54">
          <cell r="B54" t="str">
            <v>F1 Endoskopische Primärtherapie - Datum therapeutische Koloskopie (endoskopische Abtragung)</v>
          </cell>
        </row>
        <row r="55">
          <cell r="B55" t="str">
            <v>F2 Endoskopische Primärtherapie - OPS-Code</v>
          </cell>
        </row>
        <row r="56">
          <cell r="B56" t="str">
            <v>G1 Chirurgische Therapie - Einstufung durch ASA-Klassifikation</v>
          </cell>
        </row>
        <row r="57">
          <cell r="B57" t="str">
            <v>G2 Chirurgische Primärtherapie - Datum operative Tumorentfernung (1. OP)</v>
          </cell>
        </row>
        <row r="58">
          <cell r="B58" t="str">
            <v>G3 Chirurgische Primärtherapie - OPS-Codes (1. OP)</v>
          </cell>
        </row>
        <row r="59">
          <cell r="B59" t="str">
            <v>G4 Chirurgische Primärtherapie - Notfall- oder Elektiveingriff</v>
          </cell>
        </row>
        <row r="60">
          <cell r="B60" t="str">
            <v xml:space="preserve">G5 Chirurgische Primärtherapie - Erstoperateur
</v>
          </cell>
        </row>
        <row r="61">
          <cell r="B61" t="str">
            <v>G6 Chirurgische Primärtherapie - Zweitoperateur</v>
          </cell>
        </row>
        <row r="62">
          <cell r="B62" t="str">
            <v>G7 Chirurgische Primärtherapie - Anastomose angelegt (1. OP)</v>
          </cell>
        </row>
        <row r="63">
          <cell r="B63" t="str">
            <v>G8 Chirurgische Primärtherapie - TME oder PME durchgeführt (1. OP)</v>
          </cell>
        </row>
        <row r="64">
          <cell r="B64" t="str">
            <v xml:space="preserve">G9 Chirurgische Primärtherapie - Postoperative Wundinfektion </v>
          </cell>
        </row>
        <row r="65">
          <cell r="B65" t="str">
            <v>G10 Chirurgische Primärtherapie - Postoperative Wundinfektion Datum</v>
          </cell>
        </row>
        <row r="66">
          <cell r="B66" t="str">
            <v xml:space="preserve">G11 Chirurgische Primärtherapie - Anastomoseninsuffizienz aufgetreten? </v>
          </cell>
        </row>
        <row r="67">
          <cell r="B67" t="str">
            <v>G13 Chirurgische Primärtherapie -  Anastomoseninsuffizienz interventionspflichtig?</v>
          </cell>
        </row>
        <row r="68">
          <cell r="B68" t="str">
            <v>G14 Chirurgische Primärtherapie -  Interventionspflichtige Anastomoseninsuffizienz Datum</v>
          </cell>
        </row>
        <row r="69">
          <cell r="B69" t="str">
            <v>G15 Chirurgische Primärtherapie - Revisionseingriff</v>
          </cell>
        </row>
        <row r="70">
          <cell r="B70" t="str">
            <v>G16 Chirurgische Primärtherapie -  Revisionseingriff Datum</v>
          </cell>
        </row>
        <row r="71">
          <cell r="B71" t="str">
            <v>G17  Chirurgische Primärtherapie- Operation mit Stomaanlage durchgeführt</v>
          </cell>
        </row>
        <row r="72">
          <cell r="B72" t="str">
            <v>G18  Chirurgische Primärtherapie - Stoma präoperativ angezeichnet</v>
          </cell>
        </row>
        <row r="73">
          <cell r="B73" t="str">
            <v xml:space="preserve">H1 Postoperative Histologie / Staging - pT </v>
          </cell>
        </row>
        <row r="74">
          <cell r="B74" t="str">
            <v>H2  Postoperative Histologie / Staging - pN</v>
          </cell>
        </row>
        <row r="75">
          <cell r="B75" t="str">
            <v>H3  Postoperative Histologie / Staging - postM</v>
          </cell>
        </row>
        <row r="76">
          <cell r="B76" t="str">
            <v>H4   Postoperative Histologie / Staging  - Grading</v>
          </cell>
        </row>
        <row r="77">
          <cell r="B77" t="str">
            <v>H5   Postoperative Histologie / Staging  - ICD-O-Histologie</v>
          </cell>
        </row>
        <row r="78">
          <cell r="B78" t="str">
            <v>H6   Postoperative Histologie / Staging - Postoperativ Status 
Residualtumor (lokal) nach allen OPS</v>
          </cell>
        </row>
        <row r="79">
          <cell r="B79" t="str">
            <v>H7   Postoperative Histologie / Staging  - Postoperativ Status 
Residualtumor (Gesamt) nach Primärtherapie</v>
          </cell>
        </row>
        <row r="80">
          <cell r="B80" t="str">
            <v>H8  Postoperative Histologie / Staging - Güte der Mesorektumresektion</v>
          </cell>
        </row>
        <row r="81">
          <cell r="B81" t="str">
            <v>H9   Postoperative Histologie / Staging  - Anzahl der untersuchten Lymphknoten</v>
          </cell>
        </row>
        <row r="82">
          <cell r="B82" t="str">
            <v>H10   Postoperative Histologie / Staging  - Abstand des aboralen Tumor-
randes zur aboralen Resektionsgrenze in mm dokumentiert</v>
          </cell>
        </row>
        <row r="83">
          <cell r="B83" t="str">
            <v>H11 Postoperative Histologie / Staging - Abstand des Tumors zur zirkumferentiellen mesorektalen Resektionsebene in mm dokumentiert</v>
          </cell>
        </row>
        <row r="84">
          <cell r="B84" t="str">
            <v>I1 Postoperative Tumorkonferenz - Vorstellung</v>
          </cell>
        </row>
        <row r="85">
          <cell r="B85" t="str">
            <v>I2 Postoperative Tumorkonferenz - Empfehlung leitliniengerecht?</v>
          </cell>
        </row>
        <row r="86">
          <cell r="B86" t="str">
            <v>J1.1 Lebermetastasen -  Lebermetastasen vorhanden</v>
          </cell>
        </row>
        <row r="87">
          <cell r="B87" t="str">
            <v>J1.2 Lebermetastasen - Lebermetastasen ausschließlich?</v>
          </cell>
        </row>
        <row r="88">
          <cell r="B88" t="str">
            <v>J2.1 Lebermetastasen - Primäre Lebermetastasenresektion durchgeführt</v>
          </cell>
        </row>
        <row r="89">
          <cell r="B89" t="str">
            <v>J3 Lebermetastasen - Bedingungen für  sekundäre Lebermetastasenresektion</v>
          </cell>
        </row>
        <row r="90">
          <cell r="B90" t="str">
            <v>J4 Lebermetastasen - Lebermetastasen - Sekundäre Lebermetastasenresektion durchgeführt</v>
          </cell>
        </row>
        <row r="91">
          <cell r="B91" t="str">
            <v>K1 Präoperative / definitive Strahlentherapie - Empfehlung ja / nein</v>
          </cell>
        </row>
        <row r="92">
          <cell r="B92" t="str">
            <v>K2  Präoperative / definitive Strahlentherapie- Datum Empfehlung</v>
          </cell>
        </row>
        <row r="93">
          <cell r="B93" t="str">
            <v>K3 Präoperative / definitive Strahlentherapie - Therapiezeitpunkt</v>
          </cell>
        </row>
        <row r="94">
          <cell r="B94" t="str">
            <v>K4 Präoperative / definitive Strahlentherapie - Therapieintention</v>
          </cell>
        </row>
        <row r="95">
          <cell r="B95" t="str">
            <v>K5 Präoperative / definitive Strahlentherapie - Gründe für Nichtdurchführung trotz Empfehlung</v>
          </cell>
        </row>
        <row r="96">
          <cell r="B96" t="str">
            <v>K6 Präoperative / definitive Strahlentherapie - Beginn</v>
          </cell>
        </row>
        <row r="97">
          <cell r="B97" t="str">
            <v>K7 Präoperative / definitive Strahlentherapie - Ende</v>
          </cell>
        </row>
        <row r="98">
          <cell r="B98" t="str">
            <v>K8  Präoperative / definitive Strahlentherapie -  Grund der Beendigung der Strahlentherapie</v>
          </cell>
        </row>
        <row r="99">
          <cell r="B99" t="str">
            <v>L1 Postoperative Strahlentherapie - Empfehlung ja / nein</v>
          </cell>
        </row>
        <row r="100">
          <cell r="B100" t="str">
            <v>L2 Postoperative Strahlentherapie - Datum Empfehlung</v>
          </cell>
        </row>
        <row r="101">
          <cell r="B101" t="str">
            <v>L3 Postoperative Strahlentherapie - Therapiezeitpunkt</v>
          </cell>
        </row>
        <row r="102">
          <cell r="B102" t="str">
            <v>L4 Postoperative Strahlentherapie - Therapieintention</v>
          </cell>
        </row>
        <row r="103">
          <cell r="B103" t="str">
            <v>L5 Postoperative Strahlentherapie - Gründe für Nichtdurchführung   trotz Empfehlung</v>
          </cell>
        </row>
        <row r="104">
          <cell r="B104" t="str">
            <v>L6 Postoperative Strahlentherapie - Beginn</v>
          </cell>
        </row>
        <row r="105">
          <cell r="B105" t="str">
            <v>L7 Postoperative Strahlentherapie - Ende</v>
          </cell>
        </row>
        <row r="106">
          <cell r="B106" t="str">
            <v>L8 Postoperative Strahlentherapie - Grund der Beendigung der Strahlentherapie</v>
          </cell>
        </row>
        <row r="107">
          <cell r="B107" t="str">
            <v>M1 Präoperative / definitive Chemotherapie - Empfehlung ja / nein</v>
          </cell>
        </row>
        <row r="108">
          <cell r="B108" t="str">
            <v>M2  Präoperative / definitive Chemotherapie- Datum Empfehlung</v>
          </cell>
        </row>
        <row r="109">
          <cell r="B109" t="str">
            <v>M3 Präoperative / definitive Chemotherapie- Therapiezeitpunkt</v>
          </cell>
        </row>
        <row r="110">
          <cell r="B110" t="str">
            <v>M4 Präoperative / definitive Chemotherapie - Therapieintention</v>
          </cell>
        </row>
        <row r="111">
          <cell r="B111" t="str">
            <v>M5 Präoperative /  definitive Chemotherapie - Gründe für Nichtdurchführung trotz Empfehlung</v>
          </cell>
        </row>
        <row r="112">
          <cell r="B112" t="str">
            <v>M6 Präoperative / definitive Chemotherapie - Beginn</v>
          </cell>
        </row>
        <row r="113">
          <cell r="B113" t="str">
            <v>M7 Präoperative  / definitive Chemotherapie - Ende</v>
          </cell>
        </row>
        <row r="114">
          <cell r="B114" t="str">
            <v>M8  Präoperative / definitive Chemotherapie - Grund der Beendigung der Chemotherapie</v>
          </cell>
        </row>
        <row r="115">
          <cell r="B115" t="str">
            <v>N1 Postoperative Chemotherapie - Empfehlung ja / nein</v>
          </cell>
        </row>
        <row r="116">
          <cell r="B116" t="str">
            <v>N2 Postoperative Chemotherapie - Datum Empfehlung</v>
          </cell>
        </row>
        <row r="117">
          <cell r="B117" t="str">
            <v>N3 Postoperative Chemotherapie - Therapiezeitpunkt</v>
          </cell>
        </row>
        <row r="118">
          <cell r="B118" t="str">
            <v>N4 Postoperative Chemotherapie - Therapieintention</v>
          </cell>
        </row>
        <row r="119">
          <cell r="B119" t="str">
            <v>N5 Postoperative Chemotherapie - Gründe für Nichtdurchführung   trotz Empfehlung</v>
          </cell>
        </row>
        <row r="120">
          <cell r="B120" t="str">
            <v>N6 Postoperative Chemotherapie - Beginn</v>
          </cell>
        </row>
        <row r="121">
          <cell r="B121" t="str">
            <v>N7 Postoperative Chemotherapie - Ende</v>
          </cell>
        </row>
        <row r="122">
          <cell r="B122" t="str">
            <v>N8 Postoperative Chemotherapie - Grund der Beendigung der Strahlentherapie</v>
          </cell>
        </row>
        <row r="123">
          <cell r="B123" t="str">
            <v>O1 Sonstige Therapie - Best Supportive Care</v>
          </cell>
        </row>
        <row r="124">
          <cell r="B124" t="str">
            <v>P1 Prozess - Studie -  Datum Patient in Studie eingebracht</v>
          </cell>
        </row>
        <row r="125">
          <cell r="B125" t="str">
            <v>P2 Prozess - Studientyp interventionell / nicht interventionell</v>
          </cell>
        </row>
        <row r="126">
          <cell r="B126" t="str">
            <v>P3 Prozess - Psychoonkologische Betreuung</v>
          </cell>
        </row>
        <row r="127">
          <cell r="B127" t="str">
            <v>P5 Prozess - Beratung Sozialdienst</v>
          </cell>
        </row>
        <row r="128">
          <cell r="B128" t="str">
            <v>P6 Prozess - Genetische Beratung empfohlen</v>
          </cell>
        </row>
        <row r="129">
          <cell r="B129" t="str">
            <v>P7 Prozess - Genetische Beratung erhalten</v>
          </cell>
        </row>
        <row r="130">
          <cell r="B130" t="str">
            <v>P8 Prozess - Immunhistochemische Untersuchung auf MSI</v>
          </cell>
        </row>
        <row r="131">
          <cell r="B131" t="str">
            <v>Q1 Follow-Up-Meldung n - Datum</v>
          </cell>
        </row>
        <row r="132">
          <cell r="B132" t="str">
            <v>Q2 Follow-Up-Meldung n - Lokoregionäres Rezidiv</v>
          </cell>
        </row>
        <row r="133">
          <cell r="B133" t="str">
            <v>Q3 Follow-Up-Meldung n - Lymphknotenrezidiv</v>
          </cell>
        </row>
        <row r="134">
          <cell r="B134" t="str">
            <v>Q4 Follow-Up-Meldung n -  Fernmetastasen</v>
          </cell>
        </row>
        <row r="135">
          <cell r="B135" t="str">
            <v>Q5 Follow-Up-Meldung n - Zweittumor</v>
          </cell>
        </row>
        <row r="136">
          <cell r="B136" t="str">
            <v>Q6 Follow-Up-Meldung n - verstorben</v>
          </cell>
        </row>
        <row r="137">
          <cell r="B137" t="str">
            <v>Q7 Follow-Up-Meldung n - Quelle Follow-Up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Datenfelder"/>
      <sheetName val="XML-Struktur"/>
      <sheetName val="KB-Basisdaten"/>
      <sheetName val="KB-Screenshot"/>
      <sheetName val="KB-Verifizierung"/>
      <sheetName val="KB-Operativer Primärfall"/>
      <sheetName val="KB-Endoskopischer Primärfall"/>
      <sheetName val="KB-n. operiert (palliativ)"/>
      <sheetName val="KB-n. operiert (kurativ)"/>
      <sheetName val="KB-1 (Präth. Fallvorstellung)"/>
      <sheetName val="KB-2 (Präth. Vorstellung)"/>
      <sheetName val="KB-3 (Posto. Fallvorstellung)"/>
      <sheetName val="KB-4a (Psychoonkol. Betreuung)"/>
      <sheetName val="KB-4b (Psychoonkol. Betreuung)"/>
      <sheetName val="KB-5a (Beratung Sozaldienst)"/>
      <sheetName val="KB-5b (Beratung Sozaldienst)"/>
      <sheetName val="KB-6a (Studienteilnahme)"/>
      <sheetName val="KB-6b (Studienteilnahme) "/>
      <sheetName val="KB-7a (KRK-Patienten)"/>
      <sheetName val="KB-7b (Pos. Fam.anamnese)"/>
      <sheetName val="KB-8a (Genetische Beratung)"/>
      <sheetName val="KB-8b (Genetische Beratung)"/>
      <sheetName val="KB-9 (Immunhisto MMR)"/>
      <sheetName val="KB-10 (Komplikationsrate)"/>
      <sheetName val="KB-11 (Vollständige Kolosk.)"/>
      <sheetName val="KB-12 (Mesorektale Faszie)"/>
      <sheetName val="KB-13 (Operative PF Kolon)"/>
      <sheetName val="KB-14 (Operative PF Rektum)"/>
      <sheetName val="KB-15 (Revisions-OPs Kolon)"/>
      <sheetName val="KB-16 (Revisions-OPs Rektum)"/>
      <sheetName val="KB-17 (Postop. Wundinfektion)"/>
      <sheetName val="KB-18 (Anastomosenins. Kolon)"/>
      <sheetName val="KB-19 (Anastomosenins. Rekt.)"/>
      <sheetName val="KB-20 (Mortalität postop.)"/>
      <sheetName val="KB-21 (Lokale R0-R-Kolon)"/>
      <sheetName val="KB-22 (Lokale R0-R.Rektum)"/>
      <sheetName val="KB-23 (Stomaanzeichnung)"/>
      <sheetName val="KB-24 (Prim. Lebermeta.)"/>
      <sheetName val="KB-25 (Sek. Lebermeta.)"/>
      <sheetName val="KB-26 (Adj. Chemo Kolon)"/>
      <sheetName val="KB-27 (Neoadj. RadioChem)"/>
      <sheetName val="KB-28 (Qualität Rektum-P.)"/>
      <sheetName val="KB-29 (Abstand Resektionsr.)"/>
      <sheetName val="KB-30 (Lymphknotenuntersg)"/>
      <sheetName val="Matrix - Kolon"/>
      <sheetName val="Matrix - Rektum"/>
      <sheetName val="Matrix - Verifizierung"/>
      <sheetName val="Matrix - Follow-Up-Meldungen"/>
      <sheetName val="Matrix - Berechnung Zellen"/>
      <sheetName val="Matrix - KM-Zellen allg."/>
      <sheetName val="Matrix - KM-Zellen DFS I"/>
      <sheetName val="Matrix - KM-Zellen DFS II"/>
      <sheetName val="Matrix - KM-Zellen OAS I"/>
      <sheetName val="Appendix - UICC-Stadium"/>
      <sheetName val="Matrix - KM-Zellen OAS II"/>
      <sheetName val="Kaplan-Meier DFS I"/>
      <sheetName val="Kaplan-Meier DFS II"/>
      <sheetName val="Kaplan-Meier OAS I"/>
      <sheetName val="Kaplan-Meier OAS II"/>
      <sheetName val="Appendix - Adenokarzinome"/>
      <sheetName val="Appendix - Fallzuordnung"/>
      <sheetName val="Grafiken"/>
      <sheetName val="KN Text"/>
    </sheetNames>
    <sheetDataSet>
      <sheetData sheetId="0" refreshError="1"/>
      <sheetData sheetId="1">
        <row r="18">
          <cell r="B18" t="str">
            <v>A1 Stammdaten - Patienten-ID</v>
          </cell>
        </row>
        <row r="19">
          <cell r="B19" t="str">
            <v>A2 Stammdaten -  Geburtsdatum Tag</v>
          </cell>
        </row>
        <row r="20">
          <cell r="B20" t="str">
            <v>A3 Stammdaten - Geburtsdatum Monat</v>
          </cell>
        </row>
        <row r="21">
          <cell r="B21" t="str">
            <v>A4 Stammdaten - Geburtsdatum Jahr</v>
          </cell>
        </row>
        <row r="22">
          <cell r="B22" t="str">
            <v>A5 Stammdaten - Geschlecht</v>
          </cell>
        </row>
        <row r="23">
          <cell r="B23" t="str">
            <v>A6 Stammdaten - Einwilligungserklärung Dokumentation in Tumordokumentation</v>
          </cell>
        </row>
        <row r="24">
          <cell r="B24" t="str">
            <v>A7 Stammdaten - Einwilligungserklärung Versand anonymisierter Patientendatensatz an externe Stelle</v>
          </cell>
        </row>
        <row r="25">
          <cell r="B25" t="str">
            <v xml:space="preserve">B1 Anamnese - Relevante Krebsvorerkrankungen der/des Patienten/Patientin mit Fall zum Zeitpunkt der Erstdiagnose Fall </v>
          </cell>
        </row>
        <row r="26">
          <cell r="B26" t="str">
            <v>B2 Anamnese - Jahr relevante Krebsvorerkrankungen der/des Patienten/Patientin mit Fall zum Zeitpunkt der Erstdiagnose Fall</v>
          </cell>
        </row>
        <row r="27">
          <cell r="B27" t="str">
            <v xml:space="preserve">B3 Anamnese - Nicht relevante Krebsvorerkrankungen der/des Patienten/Patientin mit Fall zum Zeitpunkt der Erstdiagnose Fall </v>
          </cell>
        </row>
        <row r="28">
          <cell r="B28" t="str">
            <v>B4 Anamnese - Jahr nicht relevante Krebsvorerkrankungen der/des Patienten/Patientin mit Fall zum Zeitpunkt der Erstdiagnose Fall</v>
          </cell>
        </row>
        <row r="29">
          <cell r="B29" t="str">
            <v>B5.1 Anamnese - DKG-Fragebogen zur Familienanamnese ausgefüllt</v>
          </cell>
        </row>
        <row r="30">
          <cell r="B30" t="str">
            <v>B5.2 Anamnese - Familienanamnese</v>
          </cell>
        </row>
        <row r="31">
          <cell r="B31" t="str">
            <v>C1 - Grundgesamtheit - Kategorisierung des Tudoku-Systems</v>
          </cell>
        </row>
        <row r="32">
          <cell r="B32" t="str">
            <v>C2.1 Allgemeine Fallinfos -  Zentrumsfall</v>
          </cell>
        </row>
        <row r="33">
          <cell r="B33" t="str">
            <v>C2.2 Allgemeine Fallinfos - Fall-ID; Organ</v>
          </cell>
        </row>
        <row r="34">
          <cell r="B34" t="str">
            <v>C2.3 Allgemeine Fallinfos - Fall-ID; 1. Teil Reg.-Nr.</v>
          </cell>
        </row>
        <row r="35">
          <cell r="B35" t="str">
            <v>C2.4 Allgemeine Fallinfos -  Fall-ID; Haupt- / Nebenstandort</v>
          </cell>
        </row>
        <row r="36">
          <cell r="B36" t="str">
            <v>C2.5 Allgemeine Fallinfos -  Fall-ID; Fallnummer</v>
          </cell>
        </row>
        <row r="37">
          <cell r="B37" t="str">
            <v>C2.6 Allgemeine Fallinfos - Falldatensatz vollständig eingegeben?</v>
          </cell>
        </row>
        <row r="38">
          <cell r="B38" t="str">
            <v xml:space="preserve">D1 Diagnose - Datum Erstdiagnose Primärtumor
</v>
          </cell>
        </row>
        <row r="39">
          <cell r="B39" t="str">
            <v>D2 Diagnose -  Datum histologische Sicherung</v>
          </cell>
        </row>
        <row r="40">
          <cell r="B40" t="str">
            <v xml:space="preserve">D3 Diagnose - ICD-O-Histologie </v>
          </cell>
        </row>
        <row r="41">
          <cell r="B41" t="str">
            <v>D4 Diagnose - Tumorausprägung</v>
          </cell>
        </row>
        <row r="42">
          <cell r="B42" t="str">
            <v xml:space="preserve">D5 Diagnose -  ICD-O-Lokalisation
</v>
          </cell>
        </row>
        <row r="43">
          <cell r="B43" t="str">
            <v>D6 Diagnose - Kolon oder Rektum</v>
          </cell>
        </row>
        <row r="44">
          <cell r="B44" t="str">
            <v>D7 Diagnose - Spezifikation Tumorlokalisation Rektum</v>
          </cell>
        </row>
        <row r="45">
          <cell r="B45" t="str">
            <v>D8 Diagnose  -  Prätherapeutischer Tumorstatus T</v>
          </cell>
        </row>
        <row r="46">
          <cell r="B46" t="str">
            <v>D9 Diagnose - Prätherapeutischer Tumorstatus N</v>
          </cell>
        </row>
        <row r="47">
          <cell r="B47" t="str">
            <v>D10 Diagnose - Prätherapeutischer Tumorstatus M</v>
          </cell>
        </row>
        <row r="48">
          <cell r="B48" t="str">
            <v>D13 Diagnose - Prätherapeutisches Tumorstadium UICC-Stadium</v>
          </cell>
        </row>
        <row r="49">
          <cell r="B49" t="str">
            <v>D14 Diagnose - Synchrone Behandlung eines oder mehrerer kolorektaler Primärtumoren</v>
          </cell>
        </row>
        <row r="50">
          <cell r="B50" t="str">
            <v>D15 Diagnose - MRT des Beckens durchgeführt</v>
          </cell>
        </row>
        <row r="51">
          <cell r="B51" t="str">
            <v>D16 Diagnose -  Dünnschicht-CT des Beckens durchgeführt</v>
          </cell>
        </row>
        <row r="52">
          <cell r="B52" t="str">
            <v>D17 Diagnose - Abstand der mesorektalen Faszie in mm</v>
          </cell>
        </row>
        <row r="53">
          <cell r="B53" t="str">
            <v>E1 Prätherapeutische Tumorkonferenz - Vorstellung</v>
          </cell>
        </row>
        <row r="54">
          <cell r="B54" t="str">
            <v>E2 Prätherapeutische Tumorkonferenz - Empfehlung leitliniengerecht?</v>
          </cell>
        </row>
        <row r="55">
          <cell r="B55" t="str">
            <v>F1 Endoskopische Primärtherapie - Datum therapeutische Koloskopie (endoskopische Abtragung)</v>
          </cell>
        </row>
        <row r="56">
          <cell r="B56" t="str">
            <v>F2 Endoskopische Primärtherapie - OPS-Code</v>
          </cell>
        </row>
        <row r="57">
          <cell r="B57" t="str">
            <v>G1 Chirurgische Therapie - Einstufung durch ASA-Klassifikation</v>
          </cell>
        </row>
        <row r="58">
          <cell r="B58" t="str">
            <v>G2 Chirurgische Primärtherapie - Datum operative Tumorentfernung (1. OP)</v>
          </cell>
        </row>
        <row r="59">
          <cell r="B59" t="str">
            <v>G3 Chirurgische Primärtherapie - OPS-Codes (1. OP)</v>
          </cell>
        </row>
        <row r="60">
          <cell r="B60" t="str">
            <v>G4 Chirurgische Primärtherapie - Notfall- oder Elektiveingriff</v>
          </cell>
        </row>
        <row r="61">
          <cell r="B61" t="str">
            <v xml:space="preserve">G5 Chirurgische Primärtherapie - Erstoperateur
</v>
          </cell>
        </row>
        <row r="62">
          <cell r="B62" t="str">
            <v>G6 Chirurgische Primärtherapie - Zweitoperateur</v>
          </cell>
        </row>
        <row r="63">
          <cell r="B63" t="str">
            <v>G7 Chirurgische Primärtherapie - Anastomose angelegt (1. OP)</v>
          </cell>
        </row>
        <row r="64">
          <cell r="B64" t="str">
            <v>G8 Chirurgische Primärtherapie - TME oder PME durchgeführt (1. OP)</v>
          </cell>
        </row>
        <row r="65">
          <cell r="B65" t="str">
            <v xml:space="preserve">G9 Chirurgische Primärtherapie - Postoperative Wundinfektion </v>
          </cell>
        </row>
        <row r="66">
          <cell r="B66" t="str">
            <v>G10 Chirurgische Primärtherapie - Postoperative Wundinfektion Datum</v>
          </cell>
        </row>
        <row r="67">
          <cell r="B67" t="str">
            <v xml:space="preserve">G11 Chirurgische Primärtherapie - Anastomoseninsuffizienz aufgetreten? </v>
          </cell>
        </row>
        <row r="68">
          <cell r="B68" t="str">
            <v>G13 Chirurgische Primärtherapie -  Anastomoseninsuffizienz interventionspflichtig?</v>
          </cell>
        </row>
        <row r="69">
          <cell r="B69" t="str">
            <v>G14 Chirurgische Primärtherapie -  Interventionspflichtige Anastomoseninsuffizienz Datum</v>
          </cell>
        </row>
        <row r="70">
          <cell r="B70" t="str">
            <v>G15 Chirurgische Primärtherapie - Revisionseingriff</v>
          </cell>
        </row>
        <row r="71">
          <cell r="B71" t="str">
            <v>G16 Chirurgische Primärtherapie -  Revisionseingriff Datum</v>
          </cell>
        </row>
        <row r="72">
          <cell r="B72" t="str">
            <v>G17  Chirurgische Primärtherapie- Operation mit Stomaanlage durchgeführt</v>
          </cell>
        </row>
        <row r="73">
          <cell r="B73" t="str">
            <v>G18  Chirurgische Primärtherapie - Stoma präoperativ angezeichnet</v>
          </cell>
        </row>
        <row r="74">
          <cell r="B74" t="str">
            <v xml:space="preserve">H1 Postoperative Histologie / Staging - pT </v>
          </cell>
        </row>
        <row r="75">
          <cell r="B75" t="str">
            <v>H2  Postoperative Histologie / Staging - pN</v>
          </cell>
        </row>
        <row r="76">
          <cell r="B76" t="str">
            <v>H3  Postoperative Histologie / Staging - postM</v>
          </cell>
        </row>
        <row r="77">
          <cell r="B77" t="str">
            <v>H4   Postoperative Histologie / Staging  - Grading</v>
          </cell>
        </row>
        <row r="78">
          <cell r="B78" t="str">
            <v>H5   Postoperative Histologie / Staging  - ICD-O-Histologie</v>
          </cell>
        </row>
        <row r="79">
          <cell r="B79" t="str">
            <v>H6   Postoperative Histologie / Staging - Postoperativ Status 
Residualtumor (lokal) nach allen OPS</v>
          </cell>
        </row>
        <row r="80">
          <cell r="B80" t="str">
            <v>H7   Postoperative Histologie / Staging  - Postoperativ Status 
Residualtumor (Gesamt) nach Primärtherapie</v>
          </cell>
        </row>
        <row r="81">
          <cell r="B81" t="str">
            <v>H8  Postoperative Histologie / Staging - Güte der Mesorektumresektion</v>
          </cell>
        </row>
        <row r="82">
          <cell r="B82" t="str">
            <v>H9   Postoperative Histologie / Staging  - Anzahl der untersuchten Lymphknoten</v>
          </cell>
        </row>
        <row r="83">
          <cell r="B83" t="str">
            <v>H10   Postoperative Histologie / Staging  - Abstand des aboralen Tumor-
randes zur aboralen Resektionsgrenze in mm dokumentiert</v>
          </cell>
        </row>
        <row r="84">
          <cell r="B84" t="str">
            <v>H11 Postoperative Histologie / Staging - Abstand des Tumors zur zirkumferentiellen mesorektalen Resektionsebene in mm dokumentiert</v>
          </cell>
        </row>
        <row r="85">
          <cell r="B85" t="str">
            <v>I1 Postoperative Tumorkonferenz - Vorstellung</v>
          </cell>
        </row>
        <row r="86">
          <cell r="B86" t="str">
            <v>I2 Postoperative Tumorkonferenz - Empfehlung leitliniengerecht?</v>
          </cell>
        </row>
        <row r="87">
          <cell r="B87" t="str">
            <v>J1.1 Lebermetastasen -  Lebermetastasen vorhanden</v>
          </cell>
        </row>
        <row r="88">
          <cell r="B88" t="str">
            <v>J1.2 Lebermetastasen - Lebermetastasen ausschließlich?</v>
          </cell>
        </row>
        <row r="89">
          <cell r="B89" t="str">
            <v>J2.1 Lebermetastasen - Primäre Lebermetastasenresektion durchgeführt</v>
          </cell>
        </row>
        <row r="90">
          <cell r="B90" t="str">
            <v>J3 Lebermetastasen - Bedingungen für  sekundäre Lebermetastasenresektion</v>
          </cell>
        </row>
        <row r="91">
          <cell r="B91" t="str">
            <v>J4 Lebermetastasen - Lebermetastasen - Sekundäre Lebermetastasenresektion durchgeführt</v>
          </cell>
        </row>
        <row r="92">
          <cell r="B92" t="str">
            <v>K1 Präoperative / definitive Strahlentherapie - Empfehlung ja / nein</v>
          </cell>
        </row>
        <row r="93">
          <cell r="B93" t="str">
            <v>K2  Präoperative / definitive Strahlentherapie- Datum Empfehlung</v>
          </cell>
        </row>
        <row r="94">
          <cell r="B94" t="str">
            <v>K3 Präoperative / definitive Strahlentherapie - Therapiezeitpunkt</v>
          </cell>
        </row>
        <row r="95">
          <cell r="B95" t="str">
            <v>K4 Präoperative / definitive Strahlentherapie - Therapieintention</v>
          </cell>
        </row>
        <row r="96">
          <cell r="B96" t="str">
            <v>K5 Präoperative / definitive Strahlentherapie - Gründe für Nichtdurchführung trotz Empfehlung</v>
          </cell>
        </row>
        <row r="97">
          <cell r="B97" t="str">
            <v>K6 Präoperative / definitive Strahlentherapie - Beginn</v>
          </cell>
        </row>
        <row r="98">
          <cell r="B98" t="str">
            <v>K7 Präoperative / definitive Strahlentherapie - Ende</v>
          </cell>
        </row>
        <row r="99">
          <cell r="B99" t="str">
            <v>K8  Präoperative / definitive Strahlentherapie -  Grund der Beendigung der Strahlentherapie</v>
          </cell>
        </row>
        <row r="100">
          <cell r="B100" t="str">
            <v>L1 Postoperative Strahlentherapie - Empfehlung ja / nein</v>
          </cell>
        </row>
        <row r="101">
          <cell r="B101" t="str">
            <v>L2 Postoperative Strahlentherapie - Datum Empfehlung</v>
          </cell>
        </row>
        <row r="102">
          <cell r="B102" t="str">
            <v>L3 Postoperative Strahlentherapie - Therapiezeitpunkt</v>
          </cell>
        </row>
        <row r="103">
          <cell r="B103" t="str">
            <v>L4 Postoperative Strahlentherapie - Therapieintention</v>
          </cell>
        </row>
        <row r="104">
          <cell r="B104" t="str">
            <v>L5 Postoperative Strahlentherapie - Gründe für Nichtdurchführung   trotz Empfehlung</v>
          </cell>
        </row>
        <row r="105">
          <cell r="B105" t="str">
            <v>L6 Postoperative Strahlentherapie - Beginn</v>
          </cell>
        </row>
        <row r="106">
          <cell r="B106" t="str">
            <v>L7 Postoperative Strahlentherapie - Ende</v>
          </cell>
        </row>
        <row r="107">
          <cell r="B107" t="str">
            <v>L8 Postoperative Strahlentherapie - Grund der Beendigung der Strahlentherapie</v>
          </cell>
        </row>
        <row r="108">
          <cell r="B108" t="str">
            <v>M1 Präoperative / definitive Chemotherapie - Empfehlung ja / nein</v>
          </cell>
        </row>
        <row r="109">
          <cell r="B109" t="str">
            <v>M2  Präoperative / definitive Chemotherapie- Datum Empfehlung</v>
          </cell>
        </row>
        <row r="110">
          <cell r="B110" t="str">
            <v>M3 Präoperative / definitive Chemotherapie- Therapiezeitpunkt</v>
          </cell>
        </row>
        <row r="111">
          <cell r="B111" t="str">
            <v>M4 Präoperative / definitive Chemotherapie - Therapieintention</v>
          </cell>
        </row>
        <row r="112">
          <cell r="B112" t="str">
            <v>M5 Präoperative /  definitive Chemotherapie - Gründe für Nichtdurchführung trotz Empfehlung</v>
          </cell>
        </row>
        <row r="113">
          <cell r="B113" t="str">
            <v>M6 Präoperative / definitive Chemotherapie - Beginn</v>
          </cell>
        </row>
        <row r="114">
          <cell r="B114" t="str">
            <v>M7 Präoperative  / definitive Chemotherapie - Ende</v>
          </cell>
        </row>
        <row r="115">
          <cell r="B115" t="str">
            <v>M8  Präoperative / definitive Chemotherapie - Grund der Beendigung der Chemotherapie</v>
          </cell>
        </row>
        <row r="116">
          <cell r="B116" t="str">
            <v>N1 Postoperative Chemotherapie - Empfehlung ja / nein</v>
          </cell>
        </row>
        <row r="117">
          <cell r="B117" t="str">
            <v>N2 Postoperative Chemotherapie - Datum Empfehlung</v>
          </cell>
        </row>
        <row r="118">
          <cell r="B118" t="str">
            <v>N3 Postoperative Chemotherapie - Therapiezeitpunkt</v>
          </cell>
        </row>
        <row r="119">
          <cell r="B119" t="str">
            <v>N4 Postoperative Chemotherapie - Therapieintention</v>
          </cell>
        </row>
        <row r="120">
          <cell r="B120" t="str">
            <v>N5 Postoperative Chemotherapie - Gründe für Nichtdurchführung   trotz Empfehlung</v>
          </cell>
        </row>
        <row r="121">
          <cell r="B121" t="str">
            <v>N6 Postoperative Chemotherapie - Beginn</v>
          </cell>
        </row>
        <row r="122">
          <cell r="B122" t="str">
            <v>N7 Postoperative Chemotherapie - Ende</v>
          </cell>
        </row>
        <row r="123">
          <cell r="B123" t="str">
            <v>N8 Postoperative Chemotherapie - Grund der Beendigung der Strahlentherapie</v>
          </cell>
        </row>
        <row r="124">
          <cell r="B124" t="str">
            <v>O1 Sonstige Therapie - Best Supportive Care</v>
          </cell>
        </row>
        <row r="125">
          <cell r="B125" t="str">
            <v>P1 Prozess - Studie -  Datum Patient in Studie eingebracht</v>
          </cell>
        </row>
        <row r="126">
          <cell r="B126" t="str">
            <v>P2 Prozess - Studientyp interventionell / nicht interventionell</v>
          </cell>
        </row>
        <row r="127">
          <cell r="B127" t="str">
            <v>P3 Prozess - Psychoonkologische Betreuung</v>
          </cell>
        </row>
        <row r="128">
          <cell r="B128" t="str">
            <v>P5 Prozess - Beratung Sozialdienst</v>
          </cell>
        </row>
        <row r="129">
          <cell r="B129" t="str">
            <v>P6 Prozess - Genetische Beratung empfohlen</v>
          </cell>
        </row>
        <row r="130">
          <cell r="B130" t="str">
            <v>P7 Prozess - Genetische Beratung erhalten</v>
          </cell>
        </row>
        <row r="131">
          <cell r="B131" t="str">
            <v xml:space="preserve">P8 Prozess - Immunhistochemische Untersuchung auf MSI - Immunhistochemischer Bestimmung d. MMR-Proteine
</v>
          </cell>
        </row>
        <row r="132">
          <cell r="B132" t="str">
            <v>Q1 Follow-Up-Meldung n - Datum</v>
          </cell>
        </row>
        <row r="133">
          <cell r="B133" t="str">
            <v>Q2 Follow-Up-Meldung n - Lokoregionäres Rezidiv</v>
          </cell>
        </row>
        <row r="134">
          <cell r="B134" t="str">
            <v>Q3 Follow-Up-Meldung n - Lymphknotenrezidiv</v>
          </cell>
        </row>
        <row r="135">
          <cell r="B135" t="str">
            <v>Q4 Follow-Up-Meldung n -  Fernmetastasen</v>
          </cell>
        </row>
        <row r="136">
          <cell r="B136" t="str">
            <v>Q5 Follow-Up-Meldung n - Zweittumor</v>
          </cell>
        </row>
        <row r="137">
          <cell r="B137" t="str">
            <v>Q6 Follow-Up-Meldung n - verstorben</v>
          </cell>
        </row>
        <row r="138">
          <cell r="B138" t="str">
            <v>Q7 Follow-Up-Meldung n - Quelle Follow-Up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neu"/>
      <sheetName val="Basisdaten alt (2)"/>
      <sheetName val="HilfstabelleB"/>
      <sheetName val="Datenquelle"/>
      <sheetName val="Pat.-Fragebogen"/>
      <sheetName val="Primärfalldefinition"/>
      <sheetName val="Berechnung1"/>
      <sheetName val="HilfstabelleKB"/>
      <sheetName val="Hilfstabelle Datendef KB"/>
      <sheetName val="Berechnung3"/>
      <sheetName val="Berechnung2"/>
      <sheetName val="HilfstabelleDM"/>
      <sheetName val="HilfstabelleSD"/>
      <sheetName val="HilfstabelleM"/>
      <sheetName val="HilfstabellePatFrag"/>
      <sheetName val="Nicht benutzt"/>
      <sheetName val="Tabelle1"/>
    </sheetNames>
    <sheetDataSet>
      <sheetData sheetId="0" refreshError="1"/>
      <sheetData sheetId="1" refreshError="1"/>
      <sheetData sheetId="2" refreshError="1"/>
      <sheetData sheetId="3">
        <row r="57">
          <cell r="A57" t="str">
            <v>Baden-Württemberg</v>
          </cell>
          <cell r="B57" t="str">
            <v>Bayern</v>
          </cell>
          <cell r="C57" t="str">
            <v>Berlin</v>
          </cell>
          <cell r="D57" t="str">
            <v>Brandenburg</v>
          </cell>
          <cell r="E57" t="str">
            <v>Bremen</v>
          </cell>
          <cell r="F57" t="str">
            <v>Hamburg</v>
          </cell>
          <cell r="G57" t="str">
            <v>Hessen</v>
          </cell>
          <cell r="H57" t="str">
            <v>Mecklenburg-Vorpommern</v>
          </cell>
          <cell r="I57" t="str">
            <v>Niedersachsen</v>
          </cell>
          <cell r="J57" t="str">
            <v>Nordrhein-Westfalen</v>
          </cell>
          <cell r="K57" t="str">
            <v>Rheinland-Pfalz</v>
          </cell>
          <cell r="L57" t="str">
            <v>Saarland</v>
          </cell>
          <cell r="M57" t="str">
            <v>Sachsen</v>
          </cell>
          <cell r="N57" t="str">
            <v>Sachsen-Anhalt</v>
          </cell>
          <cell r="O57" t="str">
            <v>Schleswig-Holstein</v>
          </cell>
          <cell r="P57" t="str">
            <v>Thüringen</v>
          </cell>
          <cell r="Q57" t="str">
            <v>Schweiz</v>
          </cell>
          <cell r="R57" t="str">
            <v>Österreich</v>
          </cell>
          <cell r="S57" t="str">
            <v>Italien</v>
          </cell>
        </row>
        <row r="58">
          <cell r="A58" t="str">
            <v>Comprehensive Cancer Center Freiburg</v>
          </cell>
          <cell r="B58" t="str">
            <v>Bevölkerungsbezogenes Krebsregister Bayern</v>
          </cell>
          <cell r="C58" t="str">
            <v>Charité Comprehensive Cancer Center</v>
          </cell>
          <cell r="D58" t="str">
            <v>Gemeinsames Krebsregister Berlin-Brandenburg</v>
          </cell>
          <cell r="E58" t="str">
            <v>Krebsregister des Landes Bremen</v>
          </cell>
          <cell r="F58" t="str">
            <v>Hamburgisches Krebsregister</v>
          </cell>
          <cell r="G58" t="str">
            <v>Hessisches Krebsregister</v>
          </cell>
          <cell r="H58" t="str">
            <v>Tumorzentrum Neubrandenburg</v>
          </cell>
          <cell r="I58" t="str">
            <v>Epidemiologisches Krebsregister Niedersachsen</v>
          </cell>
          <cell r="J58" t="str">
            <v>Westdeutsches Tumorzentrum Essen</v>
          </cell>
          <cell r="K58" t="str">
            <v>Krebsregister Rheinland-Pfalz</v>
          </cell>
          <cell r="L58" t="str">
            <v>Epidemiologisches Krebsregister Saarland</v>
          </cell>
          <cell r="M58" t="str">
            <v>Tumorzentrum Chemnitz</v>
          </cell>
          <cell r="N58" t="str">
            <v>Tumorzentrum Anhalt</v>
          </cell>
          <cell r="O58" t="str">
            <v>klinisches Krebsregister Schleswig Holstein/Lübeck</v>
          </cell>
          <cell r="P58" t="str">
            <v>Tumorzentrum Altenburg</v>
          </cell>
          <cell r="Q58" t="str">
            <v>Krebsregister Schweiz</v>
          </cell>
          <cell r="R58" t="str">
            <v>Krebsregister Österreich</v>
          </cell>
          <cell r="S58" t="str">
            <v>Krebsregister Italien</v>
          </cell>
        </row>
        <row r="59">
          <cell r="A59" t="str">
            <v>Comprehensive Cancer Center Tübingen</v>
          </cell>
          <cell r="B59" t="str">
            <v>Tumorzentrum Augsburg</v>
          </cell>
          <cell r="C59" t="str">
            <v>Gemeinsames Krebsregister Berlin-Brandenburg</v>
          </cell>
          <cell r="D59" t="str">
            <v>Tumorzentrum Land Brandenburg</v>
          </cell>
          <cell r="E59" t="str">
            <v>Keine Anbindung an Klinisches Krebsregister</v>
          </cell>
          <cell r="F59" t="str">
            <v>Keine Anbindung an Klinisches Krebsregister</v>
          </cell>
          <cell r="G59" t="str">
            <v>Krebsregister Hessen</v>
          </cell>
          <cell r="H59" t="str">
            <v>Tumorzentrum Rostock</v>
          </cell>
          <cell r="I59" t="str">
            <v>Kassenärztliche Vereinigung Niedersachsen</v>
          </cell>
          <cell r="J59" t="str">
            <v>Comprehensive Cancer Center Münster</v>
          </cell>
          <cell r="K59" t="str">
            <v>Tumorzentrum Koblenz</v>
          </cell>
          <cell r="L59" t="str">
            <v>Tumorzentrum Homburg</v>
          </cell>
          <cell r="M59" t="str">
            <v>Tumorzentrum Dresden</v>
          </cell>
          <cell r="N59" t="str">
            <v>Tumorzentrum Halle</v>
          </cell>
          <cell r="O59" t="str">
            <v>Krebsregister Schleswig-Holstein</v>
          </cell>
          <cell r="P59" t="str">
            <v>Tumorzentrum Erfurt</v>
          </cell>
          <cell r="Q59" t="str">
            <v>Nicht gelistet</v>
          </cell>
          <cell r="R59" t="str">
            <v>Nicht gelistet</v>
          </cell>
          <cell r="S59" t="str">
            <v>Nicht gelistet</v>
          </cell>
        </row>
        <row r="60">
          <cell r="A60" t="str">
            <v>Comprehensive Cancer Center Ulm</v>
          </cell>
          <cell r="B60" t="str">
            <v>Tumorzentrum Erlangen-Nürnberg</v>
          </cell>
          <cell r="C60" t="str">
            <v>Tumorzentrum Berlin-Buch</v>
          </cell>
          <cell r="D60" t="str">
            <v>GKR (Gemeinsames Krebsregister der Länder)</v>
          </cell>
          <cell r="E60" t="str">
            <v>Nicht gelistet</v>
          </cell>
          <cell r="F60" t="str">
            <v>Nicht gelistet</v>
          </cell>
          <cell r="G60" t="str">
            <v>Onkologischer Schwerpunkt Wiesbaden</v>
          </cell>
          <cell r="H60" t="str">
            <v>Tumorzentrum Schwerin</v>
          </cell>
          <cell r="I60" t="str">
            <v>Krebsregister Niedersachsen</v>
          </cell>
          <cell r="J60" t="str">
            <v xml:space="preserve">Epidemiologisches Krebsregister Münster </v>
          </cell>
          <cell r="K60" t="str">
            <v>Tumorzentrum Rheinland-Pfalz</v>
          </cell>
          <cell r="L60" t="str">
            <v>Keine Anbindung an Klinisches Krebsregister</v>
          </cell>
          <cell r="M60" t="str">
            <v>Tumorzentrum Leipzig</v>
          </cell>
          <cell r="N60" t="str">
            <v>Tumorzentrum Magdeburg</v>
          </cell>
          <cell r="O60" t="str">
            <v>Tumorzentrum Kiel</v>
          </cell>
          <cell r="P60" t="str">
            <v>Tumorzentrum Gera</v>
          </cell>
        </row>
        <row r="61">
          <cell r="A61" t="str">
            <v>Epidemiologisches Krebsregister Baden-Württemberg</v>
          </cell>
          <cell r="B61" t="str">
            <v>Tumorzentrum München</v>
          </cell>
          <cell r="C61" t="str">
            <v>Tumorzentrum für Klinik &amp; Praxis in Berlin</v>
          </cell>
          <cell r="D61" t="str">
            <v>Keine Anbindung an Klinisches Krebsregister</v>
          </cell>
          <cell r="E61" t="str">
            <v>Unbekannt</v>
          </cell>
          <cell r="F61" t="str">
            <v>Unbekannt</v>
          </cell>
          <cell r="G61" t="str">
            <v>Tumorzentrum Kassel</v>
          </cell>
          <cell r="H61" t="str">
            <v>Tumorzentrum Vorpommern</v>
          </cell>
          <cell r="I61" t="str">
            <v>Tumorzentrum Göttingen</v>
          </cell>
          <cell r="J61" t="str">
            <v>Epidemiologisches Krebsregister NRW</v>
          </cell>
          <cell r="K61" t="str">
            <v>Keine Anbindung an Klinisches Krebsregister</v>
          </cell>
          <cell r="L61" t="str">
            <v>Nicht gelistet</v>
          </cell>
          <cell r="M61" t="str">
            <v>Tumorzentrum Ostsachsen</v>
          </cell>
          <cell r="N61" t="str">
            <v>GKR (Gemeinsames Krebsregister der Länder)</v>
          </cell>
          <cell r="O61" t="str">
            <v>Keine Anbindung an Klinisches Krebsregister</v>
          </cell>
          <cell r="P61" t="str">
            <v>Tumorzentrum Jena</v>
          </cell>
        </row>
        <row r="62">
          <cell r="A62" t="str">
            <v>Krebsregister Baden-Württemberg</v>
          </cell>
          <cell r="B62" t="str">
            <v>Tumorzentrum Oberfranken</v>
          </cell>
          <cell r="C62" t="str">
            <v>Tumorzentrum Spandau</v>
          </cell>
          <cell r="D62" t="str">
            <v>Nicht gelistet</v>
          </cell>
          <cell r="G62" t="str">
            <v>Tumorzentrum Marburg</v>
          </cell>
          <cell r="H62" t="str">
            <v>GKR (Gemeinsames Krebsregister der Länder)</v>
          </cell>
          <cell r="I62" t="str">
            <v>Tumorzentrum Hannover</v>
          </cell>
          <cell r="J62" t="str">
            <v>Krebsregister NRW</v>
          </cell>
          <cell r="K62" t="str">
            <v>Nicht gelistet</v>
          </cell>
          <cell r="L62" t="str">
            <v>Unbekannt</v>
          </cell>
          <cell r="M62" t="str">
            <v>Tumorzentrum Zwickau</v>
          </cell>
          <cell r="N62" t="str">
            <v>Keine Anbindung an Klinisches Krebsregister</v>
          </cell>
          <cell r="O62" t="str">
            <v>Nicht gelistet</v>
          </cell>
          <cell r="P62" t="str">
            <v>Tumorzentrum Suhl</v>
          </cell>
        </row>
        <row r="63">
          <cell r="A63" t="str">
            <v>NCT Heidelberg</v>
          </cell>
          <cell r="B63" t="str">
            <v>Tumorzentrum Regensburg</v>
          </cell>
          <cell r="C63" t="str">
            <v>Tumorzentrum Vivantes</v>
          </cell>
          <cell r="D63" t="str">
            <v>Unbekannt</v>
          </cell>
          <cell r="G63" t="str">
            <v>Keine Anbindung an Klinisches Krebsregister</v>
          </cell>
          <cell r="H63" t="str">
            <v>Keine Anbindung an Klinisches Krebsregister</v>
          </cell>
          <cell r="I63" t="str">
            <v>Tumorzentrum Weser-Ems</v>
          </cell>
          <cell r="J63" t="str">
            <v>Onkologischer Schwerpunkt Hamm</v>
          </cell>
          <cell r="K63" t="str">
            <v>Unbekannt</v>
          </cell>
          <cell r="M63" t="str">
            <v>GKR (Gemeinsames Krebsregister der Länder)</v>
          </cell>
          <cell r="N63" t="str">
            <v>Nicht gelistet</v>
          </cell>
          <cell r="O63" t="str">
            <v>Unbekannt</v>
          </cell>
          <cell r="P63" t="str">
            <v>Tumorzentrum Südharz</v>
          </cell>
        </row>
        <row r="64">
          <cell r="A64" t="str">
            <v>Onkol. Schwerpunkt Lörrach-Rheinfelden</v>
          </cell>
          <cell r="B64" t="str">
            <v>Tumorzentrum Würzburg</v>
          </cell>
          <cell r="C64" t="str">
            <v>GKR (Gemeinsames Krebsregister der Länder)</v>
          </cell>
          <cell r="G64" t="str">
            <v>Nicht gelistet</v>
          </cell>
          <cell r="H64" t="str">
            <v>Nicht gelistet</v>
          </cell>
          <cell r="I64" t="str">
            <v>Keine Anbindung an Klinisches Krebsregister</v>
          </cell>
          <cell r="J64" t="str">
            <v>Keine Anbindung an Klinisches Krebsregister</v>
          </cell>
          <cell r="M64" t="str">
            <v>Keine Anbindung an Klinisches Krebsregister</v>
          </cell>
          <cell r="N64" t="str">
            <v>Unbekannt</v>
          </cell>
          <cell r="P64" t="str">
            <v>GKR (Gemeinsames Krebsregister der Länder)</v>
          </cell>
        </row>
        <row r="65">
          <cell r="A65" t="str">
            <v>Onkol. Schwerpunkt Ludwigsburg-Bietigheim</v>
          </cell>
          <cell r="B65" t="str">
            <v>Keine Anbindung an Klinisches Krebsregister</v>
          </cell>
          <cell r="C65" t="str">
            <v>Keine Anbindung an Klinisches Krebsregister</v>
          </cell>
          <cell r="G65" t="str">
            <v>Unbekannt</v>
          </cell>
          <cell r="H65" t="str">
            <v>Unbekannt</v>
          </cell>
          <cell r="I65" t="str">
            <v>Nicht gelistet</v>
          </cell>
          <cell r="J65" t="str">
            <v>Nicht gelistet</v>
          </cell>
          <cell r="M65" t="str">
            <v>Nicht gelistet</v>
          </cell>
          <cell r="P65" t="str">
            <v>Keine Anbindung an Klinisches Krebsregister</v>
          </cell>
        </row>
        <row r="66">
          <cell r="A66" t="str">
            <v>Onkol. Schwerpunkt Villingen-Schwenningen</v>
          </cell>
          <cell r="B66" t="str">
            <v>Nicht gelistet</v>
          </cell>
          <cell r="C66" t="str">
            <v>Nicht gelistet</v>
          </cell>
          <cell r="I66" t="str">
            <v>Unbekannt</v>
          </cell>
          <cell r="J66" t="str">
            <v>Unbekannt</v>
          </cell>
          <cell r="M66" t="str">
            <v>Unbekannt</v>
          </cell>
          <cell r="P66" t="str">
            <v>Nicht gelistet</v>
          </cell>
        </row>
        <row r="67">
          <cell r="A67" t="str">
            <v>Onkologischer Schwerpunkt Göppingen</v>
          </cell>
          <cell r="B67" t="str">
            <v>Unbekannt</v>
          </cell>
          <cell r="C67" t="str">
            <v>Unbekannt</v>
          </cell>
          <cell r="P67" t="str">
            <v>Unbekannt</v>
          </cell>
        </row>
        <row r="68">
          <cell r="A68" t="str">
            <v>Onkologischer Schwerpunkt Heilbronn</v>
          </cell>
        </row>
        <row r="69">
          <cell r="A69" t="str">
            <v>Onkologischer Schwerpunkt Karlsruhe</v>
          </cell>
        </row>
        <row r="70">
          <cell r="A70" t="str">
            <v>Onkologischer Schwerpunkt Konstanz-Singen</v>
          </cell>
        </row>
        <row r="71">
          <cell r="A71" t="str">
            <v>Onkologischer Schwerpunkt Oberschwaben</v>
          </cell>
        </row>
        <row r="72">
          <cell r="A72" t="str">
            <v>Onkologischer Schwerpunkt Ortenaukreis</v>
          </cell>
        </row>
        <row r="73">
          <cell r="A73" t="str">
            <v>Onkologischer Schwerpunkt Ostwürttemberg</v>
          </cell>
        </row>
        <row r="74">
          <cell r="A74" t="str">
            <v>Onkologischer Schwerpunkt Reutlingen</v>
          </cell>
        </row>
        <row r="75">
          <cell r="A75" t="str">
            <v>Onkologischer Schwerpunkt Stuttgart</v>
          </cell>
        </row>
        <row r="76">
          <cell r="A76" t="str">
            <v>Keine Anbindung an Klinisches Krebsregister</v>
          </cell>
        </row>
        <row r="77">
          <cell r="A77" t="str">
            <v>Nicht gelistet</v>
          </cell>
        </row>
        <row r="78">
          <cell r="A78" t="str">
            <v>Unbekannt</v>
          </cell>
        </row>
        <row r="98">
          <cell r="F98" t="e">
            <v>#REF!</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7.xml"/><Relationship Id="rId1" Type="http://schemas.openxmlformats.org/officeDocument/2006/relationships/printerSettings" Target="../printerSettings/printerSettings48.bin"/><Relationship Id="rId4" Type="http://schemas.openxmlformats.org/officeDocument/2006/relationships/comments" Target="../comments1.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9.xml"/><Relationship Id="rId1" Type="http://schemas.openxmlformats.org/officeDocument/2006/relationships/printerSettings" Target="../printerSettings/printerSettings50.bin"/><Relationship Id="rId4" Type="http://schemas.openxmlformats.org/officeDocument/2006/relationships/comments" Target="../comments2.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7"/>
  <dimension ref="B2:M50"/>
  <sheetViews>
    <sheetView showGridLines="0" tabSelected="1" workbookViewId="0">
      <pane ySplit="4" topLeftCell="A5" activePane="bottomLeft" state="frozen"/>
      <selection pane="bottomLeft"/>
    </sheetView>
  </sheetViews>
  <sheetFormatPr baseColWidth="10" defaultRowHeight="15" x14ac:dyDescent="0.25"/>
  <cols>
    <col min="1" max="1" width="3.7109375" customWidth="1"/>
    <col min="5" max="13" width="13.7109375" customWidth="1"/>
  </cols>
  <sheetData>
    <row r="2" spans="2:13" ht="45.75" customHeight="1" x14ac:dyDescent="0.25">
      <c r="B2" s="1102" t="s">
        <v>1984</v>
      </c>
      <c r="C2" s="1102"/>
      <c r="D2" s="1102"/>
      <c r="E2" s="1102"/>
      <c r="F2" s="1102"/>
      <c r="G2" s="1102"/>
    </row>
    <row r="3" spans="2:13" ht="15" customHeight="1" x14ac:dyDescent="0.25">
      <c r="B3" s="197"/>
      <c r="C3" s="197"/>
      <c r="D3" s="197"/>
    </row>
    <row r="4" spans="2:13" ht="33.75" customHeight="1" x14ac:dyDescent="0.25">
      <c r="B4" s="1104" t="s">
        <v>1668</v>
      </c>
      <c r="C4" s="1105"/>
      <c r="D4" s="1105"/>
      <c r="E4" s="1104" t="s">
        <v>1669</v>
      </c>
      <c r="F4" s="1105"/>
      <c r="G4" s="1105"/>
      <c r="H4" s="1105"/>
      <c r="I4" s="1105"/>
      <c r="J4" s="1105"/>
      <c r="K4" s="1105"/>
      <c r="L4" s="1105"/>
      <c r="M4" s="1105"/>
    </row>
    <row r="5" spans="2:13" s="65" customFormat="1" ht="30" customHeight="1" x14ac:dyDescent="0.2">
      <c r="B5" s="1106" t="s">
        <v>1170</v>
      </c>
      <c r="C5" s="1107"/>
      <c r="D5" s="1108"/>
      <c r="E5" s="1109" t="s">
        <v>3286</v>
      </c>
      <c r="F5" s="1110"/>
      <c r="G5" s="1110"/>
      <c r="H5" s="1110"/>
      <c r="I5" s="1110"/>
      <c r="J5" s="1110"/>
      <c r="K5" s="1110"/>
      <c r="L5" s="1110"/>
      <c r="M5" s="1111"/>
    </row>
    <row r="6" spans="2:13" s="65" customFormat="1" ht="30" customHeight="1" x14ac:dyDescent="0.2">
      <c r="B6" s="1106" t="s">
        <v>1171</v>
      </c>
      <c r="C6" s="1107"/>
      <c r="D6" s="1108"/>
      <c r="E6" s="1109" t="s">
        <v>1653</v>
      </c>
      <c r="F6" s="1110"/>
      <c r="G6" s="1110"/>
      <c r="H6" s="1110"/>
      <c r="I6" s="1110"/>
      <c r="J6" s="1110"/>
      <c r="K6" s="1110"/>
      <c r="L6" s="1110"/>
      <c r="M6" s="1111"/>
    </row>
    <row r="7" spans="2:13" s="65" customFormat="1" ht="30" customHeight="1" x14ac:dyDescent="0.2">
      <c r="B7" s="1106" t="s">
        <v>1130</v>
      </c>
      <c r="C7" s="1107"/>
      <c r="D7" s="1108"/>
      <c r="E7" s="1109" t="s">
        <v>3285</v>
      </c>
      <c r="F7" s="1110"/>
      <c r="G7" s="1110"/>
      <c r="H7" s="1110"/>
      <c r="I7" s="1110"/>
      <c r="J7" s="1110"/>
      <c r="K7" s="1110"/>
      <c r="L7" s="1110"/>
      <c r="M7" s="1111"/>
    </row>
    <row r="8" spans="2:13" s="65" customFormat="1" ht="30" customHeight="1" x14ac:dyDescent="0.2">
      <c r="B8" s="1106" t="s">
        <v>1651</v>
      </c>
      <c r="C8" s="1107"/>
      <c r="D8" s="1108"/>
      <c r="E8" s="1109" t="s">
        <v>3283</v>
      </c>
      <c r="F8" s="1110"/>
      <c r="G8" s="1110"/>
      <c r="H8" s="1110"/>
      <c r="I8" s="1110"/>
      <c r="J8" s="1110"/>
      <c r="K8" s="1110"/>
      <c r="L8" s="1110"/>
      <c r="M8" s="1111"/>
    </row>
    <row r="9" spans="2:13" s="65" customFormat="1" ht="30" customHeight="1" x14ac:dyDescent="0.2">
      <c r="B9" s="1128" t="s">
        <v>1652</v>
      </c>
      <c r="C9" s="1129"/>
      <c r="D9" s="1130"/>
      <c r="E9" s="1125" t="s">
        <v>3776</v>
      </c>
      <c r="F9" s="1126"/>
      <c r="G9" s="1126"/>
      <c r="H9" s="1126"/>
      <c r="I9" s="1126"/>
      <c r="J9" s="1126"/>
      <c r="K9" s="1126"/>
      <c r="L9" s="1126"/>
      <c r="M9" s="1127"/>
    </row>
    <row r="10" spans="2:13" s="65" customFormat="1" ht="30" customHeight="1" x14ac:dyDescent="0.2">
      <c r="B10" s="1128" t="s">
        <v>3679</v>
      </c>
      <c r="C10" s="1129"/>
      <c r="D10" s="1130"/>
      <c r="E10" s="1119" t="s">
        <v>3677</v>
      </c>
      <c r="F10" s="1120"/>
      <c r="G10" s="1120"/>
      <c r="H10" s="1120"/>
      <c r="I10" s="1120"/>
      <c r="J10" s="1120"/>
      <c r="K10" s="1120"/>
      <c r="L10" s="1120"/>
      <c r="M10" s="1120"/>
    </row>
    <row r="11" spans="2:13" s="65" customFormat="1" ht="30" customHeight="1" x14ac:dyDescent="0.2">
      <c r="B11" s="1106" t="s">
        <v>3680</v>
      </c>
      <c r="C11" s="1107"/>
      <c r="D11" s="1108"/>
      <c r="E11" s="1115" t="s">
        <v>2652</v>
      </c>
      <c r="F11" s="1116"/>
      <c r="G11" s="1116"/>
      <c r="H11" s="1116"/>
      <c r="I11" s="1116"/>
      <c r="J11" s="1116"/>
      <c r="K11" s="1116"/>
      <c r="L11" s="1116"/>
      <c r="M11" s="1116"/>
    </row>
    <row r="12" spans="2:13" s="65" customFormat="1" ht="30" customHeight="1" x14ac:dyDescent="0.2">
      <c r="B12" s="1106" t="s">
        <v>1172</v>
      </c>
      <c r="C12" s="1107"/>
      <c r="D12" s="1108"/>
      <c r="E12" s="1109" t="s">
        <v>1654</v>
      </c>
      <c r="F12" s="1110"/>
      <c r="G12" s="1110"/>
      <c r="H12" s="1110"/>
      <c r="I12" s="1110"/>
      <c r="J12" s="1110"/>
      <c r="K12" s="1110"/>
      <c r="L12" s="1110"/>
      <c r="M12" s="1111"/>
    </row>
    <row r="13" spans="2:13" s="65" customFormat="1" ht="30" customHeight="1" x14ac:dyDescent="0.2">
      <c r="B13" s="1106" t="s">
        <v>3141</v>
      </c>
      <c r="C13" s="1107"/>
      <c r="D13" s="1108"/>
      <c r="E13" s="1109" t="s">
        <v>3284</v>
      </c>
      <c r="F13" s="1110"/>
      <c r="G13" s="1110"/>
      <c r="H13" s="1110"/>
      <c r="I13" s="1110"/>
      <c r="J13" s="1110"/>
      <c r="K13" s="1110"/>
      <c r="L13" s="1110"/>
      <c r="M13" s="1111"/>
    </row>
    <row r="14" spans="2:13" s="65" customFormat="1" ht="30" customHeight="1" x14ac:dyDescent="0.2">
      <c r="B14" s="1106" t="s">
        <v>1762</v>
      </c>
      <c r="C14" s="1107"/>
      <c r="D14" s="1108"/>
      <c r="E14" s="1113" t="s">
        <v>1655</v>
      </c>
      <c r="F14" s="1114"/>
      <c r="G14" s="1114"/>
      <c r="H14" s="1114"/>
      <c r="I14" s="1114"/>
      <c r="J14" s="1114"/>
      <c r="K14" s="1114"/>
      <c r="L14" s="1114"/>
      <c r="M14" s="1114"/>
    </row>
    <row r="15" spans="2:13" s="65" customFormat="1" ht="30" customHeight="1" x14ac:dyDescent="0.2">
      <c r="B15" s="1112" t="s">
        <v>1763</v>
      </c>
      <c r="C15" s="1112"/>
      <c r="D15" s="1112"/>
      <c r="E15" s="1113" t="s">
        <v>1967</v>
      </c>
      <c r="F15" s="1114"/>
      <c r="G15" s="1114"/>
      <c r="H15" s="1114"/>
      <c r="I15" s="1114"/>
      <c r="J15" s="1114"/>
      <c r="K15" s="1114"/>
      <c r="L15" s="1114"/>
      <c r="M15" s="1114"/>
    </row>
    <row r="16" spans="2:13" s="65" customFormat="1" ht="30" customHeight="1" x14ac:dyDescent="0.2">
      <c r="B16" s="1112" t="s">
        <v>1764</v>
      </c>
      <c r="C16" s="1112"/>
      <c r="D16" s="1112"/>
      <c r="E16" s="1113" t="s">
        <v>1968</v>
      </c>
      <c r="F16" s="1114"/>
      <c r="G16" s="1114"/>
      <c r="H16" s="1114"/>
      <c r="I16" s="1114"/>
      <c r="J16" s="1114"/>
      <c r="K16" s="1114"/>
      <c r="L16" s="1114"/>
      <c r="M16" s="1114"/>
    </row>
    <row r="17" spans="2:13" s="65" customFormat="1" ht="30" customHeight="1" x14ac:dyDescent="0.2">
      <c r="B17" s="1112" t="s">
        <v>1765</v>
      </c>
      <c r="C17" s="1112"/>
      <c r="D17" s="1112"/>
      <c r="E17" s="1113" t="s">
        <v>1969</v>
      </c>
      <c r="F17" s="1114"/>
      <c r="G17" s="1114"/>
      <c r="H17" s="1114"/>
      <c r="I17" s="1114"/>
      <c r="J17" s="1114"/>
      <c r="K17" s="1114"/>
      <c r="L17" s="1114"/>
      <c r="M17" s="1114"/>
    </row>
    <row r="18" spans="2:13" s="65" customFormat="1" ht="30" customHeight="1" x14ac:dyDescent="0.2">
      <c r="B18" s="1112" t="s">
        <v>1766</v>
      </c>
      <c r="C18" s="1112"/>
      <c r="D18" s="1112"/>
      <c r="E18" s="1115" t="s">
        <v>2786</v>
      </c>
      <c r="F18" s="1116"/>
      <c r="G18" s="1116"/>
      <c r="H18" s="1116"/>
      <c r="I18" s="1116"/>
      <c r="J18" s="1116"/>
      <c r="K18" s="1116"/>
      <c r="L18" s="1116"/>
      <c r="M18" s="1116"/>
    </row>
    <row r="19" spans="2:13" s="65" customFormat="1" ht="30" customHeight="1" x14ac:dyDescent="0.2">
      <c r="B19" s="1112" t="s">
        <v>1767</v>
      </c>
      <c r="C19" s="1112"/>
      <c r="D19" s="1112"/>
      <c r="E19" s="1115" t="s">
        <v>2787</v>
      </c>
      <c r="F19" s="1116"/>
      <c r="G19" s="1116"/>
      <c r="H19" s="1116"/>
      <c r="I19" s="1116"/>
      <c r="J19" s="1116"/>
      <c r="K19" s="1116"/>
      <c r="L19" s="1116"/>
      <c r="M19" s="1116"/>
    </row>
    <row r="20" spans="2:13" s="65" customFormat="1" ht="30" customHeight="1" x14ac:dyDescent="0.2">
      <c r="B20" s="1112" t="s">
        <v>1768</v>
      </c>
      <c r="C20" s="1112"/>
      <c r="D20" s="1112"/>
      <c r="E20" s="1115" t="s">
        <v>3279</v>
      </c>
      <c r="F20" s="1116"/>
      <c r="G20" s="1116"/>
      <c r="H20" s="1116"/>
      <c r="I20" s="1116"/>
      <c r="J20" s="1116"/>
      <c r="K20" s="1116"/>
      <c r="L20" s="1116"/>
      <c r="M20" s="1116"/>
    </row>
    <row r="21" spans="2:13" s="65" customFormat="1" ht="30" customHeight="1" x14ac:dyDescent="0.2">
      <c r="B21" s="1112" t="s">
        <v>1769</v>
      </c>
      <c r="C21" s="1112"/>
      <c r="D21" s="1112"/>
      <c r="E21" s="1115" t="s">
        <v>2788</v>
      </c>
      <c r="F21" s="1116"/>
      <c r="G21" s="1116"/>
      <c r="H21" s="1116"/>
      <c r="I21" s="1116"/>
      <c r="J21" s="1116"/>
      <c r="K21" s="1116"/>
      <c r="L21" s="1116"/>
      <c r="M21" s="1116"/>
    </row>
    <row r="22" spans="2:13" s="65" customFormat="1" ht="30" customHeight="1" x14ac:dyDescent="0.2">
      <c r="B22" s="1112" t="s">
        <v>2764</v>
      </c>
      <c r="C22" s="1112"/>
      <c r="D22" s="1112"/>
      <c r="E22" s="1115" t="s">
        <v>2789</v>
      </c>
      <c r="F22" s="1116"/>
      <c r="G22" s="1116"/>
      <c r="H22" s="1116"/>
      <c r="I22" s="1116"/>
      <c r="J22" s="1116"/>
      <c r="K22" s="1116"/>
      <c r="L22" s="1116"/>
      <c r="M22" s="1116"/>
    </row>
    <row r="23" spans="2:13" s="65" customFormat="1" ht="30" customHeight="1" x14ac:dyDescent="0.2">
      <c r="B23" s="1112" t="s">
        <v>1770</v>
      </c>
      <c r="C23" s="1112"/>
      <c r="D23" s="1112"/>
      <c r="E23" s="1113" t="s">
        <v>1656</v>
      </c>
      <c r="F23" s="1114"/>
      <c r="G23" s="1114"/>
      <c r="H23" s="1114"/>
      <c r="I23" s="1114"/>
      <c r="J23" s="1114"/>
      <c r="K23" s="1114"/>
      <c r="L23" s="1114"/>
      <c r="M23" s="1114"/>
    </row>
    <row r="24" spans="2:13" s="65" customFormat="1" ht="30" customHeight="1" x14ac:dyDescent="0.2">
      <c r="B24" s="1112" t="s">
        <v>1771</v>
      </c>
      <c r="C24" s="1112"/>
      <c r="D24" s="1112"/>
      <c r="E24" s="1113" t="s">
        <v>1657</v>
      </c>
      <c r="F24" s="1114"/>
      <c r="G24" s="1114"/>
      <c r="H24" s="1114"/>
      <c r="I24" s="1114"/>
      <c r="J24" s="1114"/>
      <c r="K24" s="1114"/>
      <c r="L24" s="1114"/>
      <c r="M24" s="1114"/>
    </row>
    <row r="25" spans="2:13" s="65" customFormat="1" ht="30" customHeight="1" x14ac:dyDescent="0.2">
      <c r="B25" s="1112" t="s">
        <v>1772</v>
      </c>
      <c r="C25" s="1112"/>
      <c r="D25" s="1112"/>
      <c r="E25" s="1113" t="s">
        <v>1658</v>
      </c>
      <c r="F25" s="1114"/>
      <c r="G25" s="1114"/>
      <c r="H25" s="1114"/>
      <c r="I25" s="1114"/>
      <c r="J25" s="1114"/>
      <c r="K25" s="1114"/>
      <c r="L25" s="1114"/>
      <c r="M25" s="1114"/>
    </row>
    <row r="26" spans="2:13" s="65" customFormat="1" ht="30" customHeight="1" x14ac:dyDescent="0.2">
      <c r="B26" s="1112" t="s">
        <v>1773</v>
      </c>
      <c r="C26" s="1112"/>
      <c r="D26" s="1112"/>
      <c r="E26" s="1113" t="s">
        <v>1659</v>
      </c>
      <c r="F26" s="1114"/>
      <c r="G26" s="1114"/>
      <c r="H26" s="1114"/>
      <c r="I26" s="1114"/>
      <c r="J26" s="1114"/>
      <c r="K26" s="1114"/>
      <c r="L26" s="1114"/>
      <c r="M26" s="1114"/>
    </row>
    <row r="27" spans="2:13" s="65" customFormat="1" ht="30" customHeight="1" x14ac:dyDescent="0.2">
      <c r="B27" s="1112" t="s">
        <v>1774</v>
      </c>
      <c r="C27" s="1112"/>
      <c r="D27" s="1112"/>
      <c r="E27" s="1113" t="s">
        <v>1660</v>
      </c>
      <c r="F27" s="1114"/>
      <c r="G27" s="1114"/>
      <c r="H27" s="1114"/>
      <c r="I27" s="1114"/>
      <c r="J27" s="1114"/>
      <c r="K27" s="1114"/>
      <c r="L27" s="1114"/>
      <c r="M27" s="1114"/>
    </row>
    <row r="28" spans="2:13" s="65" customFormat="1" ht="30" customHeight="1" x14ac:dyDescent="0.2">
      <c r="B28" s="1112" t="s">
        <v>1775</v>
      </c>
      <c r="C28" s="1112"/>
      <c r="D28" s="1112"/>
      <c r="E28" s="1113" t="s">
        <v>1661</v>
      </c>
      <c r="F28" s="1114"/>
      <c r="G28" s="1114"/>
      <c r="H28" s="1114"/>
      <c r="I28" s="1114"/>
      <c r="J28" s="1114"/>
      <c r="K28" s="1114"/>
      <c r="L28" s="1114"/>
      <c r="M28" s="1114"/>
    </row>
    <row r="29" spans="2:13" s="65" customFormat="1" ht="30" customHeight="1" x14ac:dyDescent="0.2">
      <c r="B29" s="1112" t="s">
        <v>1776</v>
      </c>
      <c r="C29" s="1112"/>
      <c r="D29" s="1112"/>
      <c r="E29" s="1113" t="s">
        <v>3163</v>
      </c>
      <c r="F29" s="1114"/>
      <c r="G29" s="1114"/>
      <c r="H29" s="1114"/>
      <c r="I29" s="1114"/>
      <c r="J29" s="1114"/>
      <c r="K29" s="1114"/>
      <c r="L29" s="1114"/>
      <c r="M29" s="1114"/>
    </row>
    <row r="30" spans="2:13" s="65" customFormat="1" ht="30" customHeight="1" x14ac:dyDescent="0.2">
      <c r="B30" s="1103" t="s">
        <v>2790</v>
      </c>
      <c r="C30" s="1103"/>
      <c r="D30" s="1103"/>
      <c r="E30" s="1113" t="s">
        <v>1662</v>
      </c>
      <c r="F30" s="1114"/>
      <c r="G30" s="1114"/>
      <c r="H30" s="1114"/>
      <c r="I30" s="1114"/>
      <c r="J30" s="1114"/>
      <c r="K30" s="1114"/>
      <c r="L30" s="1114"/>
      <c r="M30" s="1114"/>
    </row>
    <row r="31" spans="2:13" s="65" customFormat="1" ht="30" customHeight="1" x14ac:dyDescent="0.2">
      <c r="B31" s="1103" t="s">
        <v>2791</v>
      </c>
      <c r="C31" s="1103"/>
      <c r="D31" s="1103"/>
      <c r="E31" s="1113" t="s">
        <v>1663</v>
      </c>
      <c r="F31" s="1114"/>
      <c r="G31" s="1114"/>
      <c r="H31" s="1114"/>
      <c r="I31" s="1114"/>
      <c r="J31" s="1114"/>
      <c r="K31" s="1114"/>
      <c r="L31" s="1114"/>
      <c r="M31" s="1114"/>
    </row>
    <row r="32" spans="2:13" s="65" customFormat="1" ht="30" customHeight="1" x14ac:dyDescent="0.2">
      <c r="B32" s="1103" t="s">
        <v>2792</v>
      </c>
      <c r="C32" s="1103"/>
      <c r="D32" s="1103"/>
      <c r="E32" s="1113" t="s">
        <v>1664</v>
      </c>
      <c r="F32" s="1114"/>
      <c r="G32" s="1114"/>
      <c r="H32" s="1114"/>
      <c r="I32" s="1114"/>
      <c r="J32" s="1114"/>
      <c r="K32" s="1114"/>
      <c r="L32" s="1114"/>
      <c r="M32" s="1114"/>
    </row>
    <row r="33" spans="2:13" s="65" customFormat="1" ht="30" customHeight="1" x14ac:dyDescent="0.2">
      <c r="B33" s="1103" t="s">
        <v>2793</v>
      </c>
      <c r="C33" s="1103"/>
      <c r="D33" s="1103"/>
      <c r="E33" s="1113" t="s">
        <v>2981</v>
      </c>
      <c r="F33" s="1114"/>
      <c r="G33" s="1114"/>
      <c r="H33" s="1114"/>
      <c r="I33" s="1114"/>
      <c r="J33" s="1114"/>
      <c r="K33" s="1114"/>
      <c r="L33" s="1114"/>
      <c r="M33" s="1114"/>
    </row>
    <row r="34" spans="2:13" s="65" customFormat="1" ht="30" customHeight="1" x14ac:dyDescent="0.2">
      <c r="B34" s="1103" t="s">
        <v>2794</v>
      </c>
      <c r="C34" s="1103"/>
      <c r="D34" s="1103"/>
      <c r="E34" s="1113" t="s">
        <v>3181</v>
      </c>
      <c r="F34" s="1114"/>
      <c r="G34" s="1114"/>
      <c r="H34" s="1114"/>
      <c r="I34" s="1114"/>
      <c r="J34" s="1114"/>
      <c r="K34" s="1114"/>
      <c r="L34" s="1114"/>
      <c r="M34" s="1114"/>
    </row>
    <row r="35" spans="2:13" s="65" customFormat="1" ht="30" customHeight="1" x14ac:dyDescent="0.2">
      <c r="B35" s="1112" t="s">
        <v>2795</v>
      </c>
      <c r="C35" s="1112"/>
      <c r="D35" s="1112"/>
      <c r="E35" s="1113" t="s">
        <v>1665</v>
      </c>
      <c r="F35" s="1114"/>
      <c r="G35" s="1114"/>
      <c r="H35" s="1114"/>
      <c r="I35" s="1114"/>
      <c r="J35" s="1114"/>
      <c r="K35" s="1114"/>
      <c r="L35" s="1114"/>
      <c r="M35" s="1114"/>
    </row>
    <row r="36" spans="2:13" s="65" customFormat="1" ht="30" customHeight="1" x14ac:dyDescent="0.2">
      <c r="B36" s="1112" t="s">
        <v>2796</v>
      </c>
      <c r="C36" s="1112"/>
      <c r="D36" s="1112"/>
      <c r="E36" s="1113" t="s">
        <v>1666</v>
      </c>
      <c r="F36" s="1114"/>
      <c r="G36" s="1114"/>
      <c r="H36" s="1114"/>
      <c r="I36" s="1114"/>
      <c r="J36" s="1114"/>
      <c r="K36" s="1114"/>
      <c r="L36" s="1114"/>
      <c r="M36" s="1114"/>
    </row>
    <row r="37" spans="2:13" s="65" customFormat="1" ht="30" customHeight="1" x14ac:dyDescent="0.2">
      <c r="B37" s="1112" t="s">
        <v>2797</v>
      </c>
      <c r="C37" s="1112"/>
      <c r="D37" s="1112"/>
      <c r="E37" s="1113" t="s">
        <v>1970</v>
      </c>
      <c r="F37" s="1114"/>
      <c r="G37" s="1114"/>
      <c r="H37" s="1114"/>
      <c r="I37" s="1114"/>
      <c r="J37" s="1114"/>
      <c r="K37" s="1114"/>
      <c r="L37" s="1114"/>
      <c r="M37" s="1114"/>
    </row>
    <row r="38" spans="2:13" s="65" customFormat="1" ht="30" customHeight="1" x14ac:dyDescent="0.2">
      <c r="B38" s="1103" t="s">
        <v>2798</v>
      </c>
      <c r="C38" s="1103"/>
      <c r="D38" s="1103"/>
      <c r="E38" s="1113" t="s">
        <v>3282</v>
      </c>
      <c r="F38" s="1114"/>
      <c r="G38" s="1114"/>
      <c r="H38" s="1114"/>
      <c r="I38" s="1114"/>
      <c r="J38" s="1114"/>
      <c r="K38" s="1114"/>
      <c r="L38" s="1114"/>
      <c r="M38" s="1114"/>
    </row>
    <row r="39" spans="2:13" s="65" customFormat="1" ht="30" customHeight="1" x14ac:dyDescent="0.2">
      <c r="B39" s="1112" t="s">
        <v>2799</v>
      </c>
      <c r="C39" s="1112"/>
      <c r="D39" s="1112"/>
      <c r="E39" s="1113" t="s">
        <v>3164</v>
      </c>
      <c r="F39" s="1114"/>
      <c r="G39" s="1114"/>
      <c r="H39" s="1114"/>
      <c r="I39" s="1114"/>
      <c r="J39" s="1114"/>
      <c r="K39" s="1114"/>
      <c r="L39" s="1114"/>
      <c r="M39" s="1114"/>
    </row>
    <row r="40" spans="2:13" s="65" customFormat="1" ht="30" customHeight="1" x14ac:dyDescent="0.2">
      <c r="B40" s="1103" t="s">
        <v>2800</v>
      </c>
      <c r="C40" s="1103"/>
      <c r="D40" s="1103"/>
      <c r="E40" s="1113" t="s">
        <v>3281</v>
      </c>
      <c r="F40" s="1114"/>
      <c r="G40" s="1114"/>
      <c r="H40" s="1114"/>
      <c r="I40" s="1114"/>
      <c r="J40" s="1114"/>
      <c r="K40" s="1114"/>
      <c r="L40" s="1114"/>
      <c r="M40" s="1114"/>
    </row>
    <row r="41" spans="2:13" s="65" customFormat="1" ht="30" customHeight="1" x14ac:dyDescent="0.2">
      <c r="B41" s="1103" t="s">
        <v>3109</v>
      </c>
      <c r="C41" s="1103"/>
      <c r="D41" s="1103"/>
      <c r="E41" s="1115" t="s">
        <v>3262</v>
      </c>
      <c r="F41" s="1114"/>
      <c r="G41" s="1114"/>
      <c r="H41" s="1114"/>
      <c r="I41" s="1114"/>
      <c r="J41" s="1114"/>
      <c r="K41" s="1114"/>
      <c r="L41" s="1114"/>
      <c r="M41" s="1114"/>
    </row>
    <row r="42" spans="2:13" s="65" customFormat="1" ht="30" customHeight="1" x14ac:dyDescent="0.2">
      <c r="B42" s="1103" t="s">
        <v>1617</v>
      </c>
      <c r="C42" s="1103"/>
      <c r="D42" s="1103"/>
      <c r="E42" s="1113" t="s">
        <v>3280</v>
      </c>
      <c r="F42" s="1114"/>
      <c r="G42" s="1114"/>
      <c r="H42" s="1114"/>
      <c r="I42" s="1114"/>
      <c r="J42" s="1114"/>
      <c r="K42" s="1114"/>
      <c r="L42" s="1114"/>
      <c r="M42" s="1114"/>
    </row>
    <row r="43" spans="2:13" s="65" customFormat="1" ht="30" customHeight="1" x14ac:dyDescent="0.2">
      <c r="B43" s="1121" t="s">
        <v>1614</v>
      </c>
      <c r="C43" s="1122"/>
      <c r="D43" s="1123"/>
      <c r="E43" s="1119" t="s">
        <v>3361</v>
      </c>
      <c r="F43" s="1120"/>
      <c r="G43" s="1120"/>
      <c r="H43" s="1120"/>
      <c r="I43" s="1120"/>
      <c r="J43" s="1120"/>
      <c r="K43" s="1120"/>
      <c r="L43" s="1120"/>
      <c r="M43" s="1120"/>
    </row>
    <row r="44" spans="2:13" s="65" customFormat="1" ht="30" customHeight="1" x14ac:dyDescent="0.2">
      <c r="B44" s="1106" t="s">
        <v>1382</v>
      </c>
      <c r="C44" s="1107"/>
      <c r="D44" s="1108"/>
      <c r="E44" s="1115" t="s">
        <v>2651</v>
      </c>
      <c r="F44" s="1116"/>
      <c r="G44" s="1116"/>
      <c r="H44" s="1116"/>
      <c r="I44" s="1116"/>
      <c r="J44" s="1116"/>
      <c r="K44" s="1116"/>
      <c r="L44" s="1116"/>
      <c r="M44" s="1116"/>
    </row>
    <row r="45" spans="2:13" s="65" customFormat="1" ht="30" customHeight="1" x14ac:dyDescent="0.2">
      <c r="B45" s="1112" t="s">
        <v>2912</v>
      </c>
      <c r="C45" s="1112"/>
      <c r="D45" s="1112"/>
      <c r="E45" s="1117" t="s">
        <v>1971</v>
      </c>
      <c r="F45" s="1118"/>
      <c r="G45" s="1118"/>
      <c r="H45" s="1118"/>
      <c r="I45" s="1118"/>
      <c r="J45" s="1118"/>
      <c r="K45" s="1118"/>
      <c r="L45" s="1118"/>
      <c r="M45" s="1118"/>
    </row>
    <row r="46" spans="2:13" s="65" customFormat="1" ht="30" customHeight="1" x14ac:dyDescent="0.2">
      <c r="B46" s="1112" t="s">
        <v>2911</v>
      </c>
      <c r="C46" s="1112"/>
      <c r="D46" s="1112"/>
      <c r="E46" s="1117" t="s">
        <v>1667</v>
      </c>
      <c r="F46" s="1118"/>
      <c r="G46" s="1118"/>
      <c r="H46" s="1118"/>
      <c r="I46" s="1118"/>
      <c r="J46" s="1118"/>
      <c r="K46" s="1118"/>
      <c r="L46" s="1118"/>
      <c r="M46" s="1118"/>
    </row>
    <row r="47" spans="2:13" s="65" customFormat="1" ht="30" customHeight="1" x14ac:dyDescent="0.2">
      <c r="B47" s="1124" t="s">
        <v>3675</v>
      </c>
      <c r="C47" s="1124"/>
      <c r="D47" s="1124"/>
      <c r="E47" s="1119" t="s">
        <v>3676</v>
      </c>
      <c r="F47" s="1120"/>
      <c r="G47" s="1120"/>
      <c r="H47" s="1120"/>
      <c r="I47" s="1120"/>
      <c r="J47" s="1120"/>
      <c r="K47" s="1120"/>
      <c r="L47" s="1120"/>
      <c r="M47" s="1120"/>
    </row>
    <row r="48" spans="2:13" s="65" customFormat="1" ht="30" customHeight="1" x14ac:dyDescent="0.2">
      <c r="B48" s="1106" t="s">
        <v>2641</v>
      </c>
      <c r="C48" s="1107"/>
      <c r="D48" s="1108"/>
      <c r="E48" s="1115" t="s">
        <v>2650</v>
      </c>
      <c r="F48" s="1116"/>
      <c r="G48" s="1116"/>
      <c r="H48" s="1116"/>
      <c r="I48" s="1116"/>
      <c r="J48" s="1116"/>
      <c r="K48" s="1116"/>
      <c r="L48" s="1116"/>
      <c r="M48" s="1116"/>
    </row>
    <row r="49" spans="2:13" s="65" customFormat="1" ht="30" customHeight="1" x14ac:dyDescent="0.2">
      <c r="B49" s="1106" t="s">
        <v>1615</v>
      </c>
      <c r="C49" s="1107"/>
      <c r="D49" s="1108"/>
      <c r="E49" s="1115" t="s">
        <v>2649</v>
      </c>
      <c r="F49" s="1116"/>
      <c r="G49" s="1116"/>
      <c r="H49" s="1116"/>
      <c r="I49" s="1116"/>
      <c r="J49" s="1116"/>
      <c r="K49" s="1116"/>
      <c r="L49" s="1116"/>
      <c r="M49" s="1116"/>
    </row>
    <row r="50" spans="2:13" s="65" customFormat="1" ht="30" customHeight="1" x14ac:dyDescent="0.2">
      <c r="B50" s="1106" t="s">
        <v>1616</v>
      </c>
      <c r="C50" s="1107"/>
      <c r="D50" s="1108"/>
      <c r="E50" s="1115" t="s">
        <v>2648</v>
      </c>
      <c r="F50" s="1116"/>
      <c r="G50" s="1116"/>
      <c r="H50" s="1116"/>
      <c r="I50" s="1116"/>
      <c r="J50" s="1116"/>
      <c r="K50" s="1116"/>
      <c r="L50" s="1116"/>
      <c r="M50" s="1116"/>
    </row>
  </sheetData>
  <sheetProtection password="CA09" sheet="1" objects="1" scenarios="1"/>
  <mergeCells count="95">
    <mergeCell ref="B7:D7"/>
    <mergeCell ref="B10:D10"/>
    <mergeCell ref="B14:D14"/>
    <mergeCell ref="B15:D15"/>
    <mergeCell ref="B16:D16"/>
    <mergeCell ref="B11:D11"/>
    <mergeCell ref="B12:D12"/>
    <mergeCell ref="B8:D8"/>
    <mergeCell ref="B9:D9"/>
    <mergeCell ref="B13:D13"/>
    <mergeCell ref="E7:M7"/>
    <mergeCell ref="E10:M10"/>
    <mergeCell ref="E14:M14"/>
    <mergeCell ref="E15:M15"/>
    <mergeCell ref="E16:M16"/>
    <mergeCell ref="E12:M12"/>
    <mergeCell ref="E8:M8"/>
    <mergeCell ref="E9:M9"/>
    <mergeCell ref="E11:M11"/>
    <mergeCell ref="E13:M13"/>
    <mergeCell ref="B19:D19"/>
    <mergeCell ref="E20:M20"/>
    <mergeCell ref="B30:D30"/>
    <mergeCell ref="B31:D31"/>
    <mergeCell ref="B32:D32"/>
    <mergeCell ref="E31:M31"/>
    <mergeCell ref="B25:D25"/>
    <mergeCell ref="E29:M29"/>
    <mergeCell ref="E30:M30"/>
    <mergeCell ref="B24:D24"/>
    <mergeCell ref="E22:M22"/>
    <mergeCell ref="B22:D22"/>
    <mergeCell ref="E45:M45"/>
    <mergeCell ref="E33:M33"/>
    <mergeCell ref="E34:M34"/>
    <mergeCell ref="E37:M37"/>
    <mergeCell ref="E38:M38"/>
    <mergeCell ref="E36:M36"/>
    <mergeCell ref="E44:M44"/>
    <mergeCell ref="E43:M43"/>
    <mergeCell ref="E42:M42"/>
    <mergeCell ref="E35:M35"/>
    <mergeCell ref="E39:M39"/>
    <mergeCell ref="E40:M40"/>
    <mergeCell ref="B36:D36"/>
    <mergeCell ref="B44:D44"/>
    <mergeCell ref="B45:D45"/>
    <mergeCell ref="B46:D46"/>
    <mergeCell ref="B49:D49"/>
    <mergeCell ref="B39:D39"/>
    <mergeCell ref="B40:D40"/>
    <mergeCell ref="B41:D41"/>
    <mergeCell ref="B38:D38"/>
    <mergeCell ref="B43:D43"/>
    <mergeCell ref="B37:D37"/>
    <mergeCell ref="B42:D42"/>
    <mergeCell ref="B47:D47"/>
    <mergeCell ref="B48:D48"/>
    <mergeCell ref="E46:M46"/>
    <mergeCell ref="E49:M49"/>
    <mergeCell ref="E50:M50"/>
    <mergeCell ref="E47:M47"/>
    <mergeCell ref="E48:M48"/>
    <mergeCell ref="B50:D50"/>
    <mergeCell ref="B35:D35"/>
    <mergeCell ref="E17:M17"/>
    <mergeCell ref="E18:M18"/>
    <mergeCell ref="E19:M19"/>
    <mergeCell ref="B26:D26"/>
    <mergeCell ref="B27:D27"/>
    <mergeCell ref="B28:D28"/>
    <mergeCell ref="E21:M21"/>
    <mergeCell ref="E32:M32"/>
    <mergeCell ref="E25:M25"/>
    <mergeCell ref="E26:M26"/>
    <mergeCell ref="E27:M27"/>
    <mergeCell ref="E28:M28"/>
    <mergeCell ref="B33:D33"/>
    <mergeCell ref="E41:M41"/>
    <mergeCell ref="B2:G2"/>
    <mergeCell ref="B34:D34"/>
    <mergeCell ref="B4:D4"/>
    <mergeCell ref="E4:M4"/>
    <mergeCell ref="B5:D5"/>
    <mergeCell ref="E6:M6"/>
    <mergeCell ref="E5:M5"/>
    <mergeCell ref="B6:D6"/>
    <mergeCell ref="B29:D29"/>
    <mergeCell ref="E23:M23"/>
    <mergeCell ref="E24:M24"/>
    <mergeCell ref="B23:D23"/>
    <mergeCell ref="B17:D17"/>
    <mergeCell ref="B21:D21"/>
    <mergeCell ref="B20:D20"/>
    <mergeCell ref="B18:D18"/>
  </mergeCells>
  <hyperlinks>
    <hyperlink ref="B5:D5" location="'XML-Datafields'!A1" display="XML-Datafields" xr:uid="{00000000-0004-0000-0000-000000000000}"/>
    <hyperlink ref="B7:D7" location="Categories!A1" display="Categories" xr:uid="{00000000-0004-0000-0000-000001000000}"/>
    <hyperlink ref="B10:D10" location="Deficits!A1" display="Deficits" xr:uid="{00000000-0004-0000-0000-000002000000}"/>
    <hyperlink ref="B14:D14" location="'KB-1a)'!A1" display="KB-1a)" xr:uid="{00000000-0004-0000-0000-000003000000}"/>
    <hyperlink ref="B15:D15" location="'KB-1b) 1'!A1" display="KB-1b) 1" xr:uid="{00000000-0004-0000-0000-000004000000}"/>
    <hyperlink ref="B16:D16" location="'KB-1b) 2'!A1" display="KB-1b) 2" xr:uid="{00000000-0004-0000-0000-000005000000}"/>
    <hyperlink ref="B17:D17" location="'KB-1b) 3'!A1" display="KB-1b) 3" xr:uid="{00000000-0004-0000-0000-000006000000}"/>
    <hyperlink ref="B18:D18" location="'KB-2a)'!A1" display="KB-2a)" xr:uid="{00000000-0004-0000-0000-000007000000}"/>
    <hyperlink ref="B19:D19" location="'KB-2b)'!A1" display="KB-2b)" xr:uid="{00000000-0004-0000-0000-000008000000}"/>
    <hyperlink ref="B20:D20" location="'KB-3a)'!A1" display="KB-3a)" xr:uid="{00000000-0004-0000-0000-000009000000}"/>
    <hyperlink ref="B21:D21" location="'KB-3b)'!A1" display="KB-3b)" xr:uid="{00000000-0004-0000-0000-00000A000000}"/>
    <hyperlink ref="B23:D23" location="'KB-4'!A1" display="KB-4" xr:uid="{00000000-0004-0000-0000-00000B000000}"/>
    <hyperlink ref="B24:D24" location="'KB-5'!A1" display="KB-5" xr:uid="{00000000-0004-0000-0000-00000C000000}"/>
    <hyperlink ref="B25:D25" location="'KB-6'!A1" display="KB-6" xr:uid="{00000000-0004-0000-0000-00000D000000}"/>
    <hyperlink ref="B26:D26" location="'KB-7'!A1" display="KB-7" xr:uid="{00000000-0004-0000-0000-00000E000000}"/>
    <hyperlink ref="B27:D27" location="'KB-8 '!A1" display="KB-8" xr:uid="{00000000-0004-0000-0000-00000F000000}"/>
    <hyperlink ref="B28:D28" location="'KB-9'!A1" display="KB-9" xr:uid="{00000000-0004-0000-0000-000010000000}"/>
    <hyperlink ref="B29:D29" location="'KB-10'!A1" display="KB-11 10" xr:uid="{00000000-0004-0000-0000-000011000000}"/>
    <hyperlink ref="B30:D30" location="'KB-11'!A1" display="KB-12 11" xr:uid="{00000000-0004-0000-0000-000012000000}"/>
    <hyperlink ref="B31:D31" location="'KB-12'!A1" display="KB-13 12" xr:uid="{00000000-0004-0000-0000-000013000000}"/>
    <hyperlink ref="B32:D32" location="'KB-13'!A1" display="KB-14 13" xr:uid="{00000000-0004-0000-0000-000014000000}"/>
    <hyperlink ref="B33:D33" location="'KB-14'!A1" display="KB-15 14" xr:uid="{00000000-0004-0000-0000-000015000000}"/>
    <hyperlink ref="B34:D34" location="'KB-15'!A1" display="KB-16 15" xr:uid="{00000000-0004-0000-0000-000016000000}"/>
    <hyperlink ref="B35:D35" location="'KB-16'!A1" display="KB-16" xr:uid="{00000000-0004-0000-0000-000019000000}"/>
    <hyperlink ref="B37:D37" location="'KB-18'!A1" display="KB-18" xr:uid="{00000000-0004-0000-0000-00001A000000}"/>
    <hyperlink ref="B38:D38" location="'KB-19'!A1" display="KB-19" xr:uid="{00000000-0004-0000-0000-00001B000000}"/>
    <hyperlink ref="B6:D6" location="Validation!A1" display="Validation" xr:uid="{00000000-0004-0000-0000-00001C000000}"/>
    <hyperlink ref="B12:D12" location="'General overview'!A1" display="General overview" xr:uid="{00000000-0004-0000-0000-00001D000000}"/>
    <hyperlink ref="B8:D8" location="'Risk class.'!A1" display="Risikoklass." xr:uid="{00000000-0004-0000-0000-00001E000000}"/>
    <hyperlink ref="B9:D9" location="'Basic data'!A1" display="Basisdaten" xr:uid="{00000000-0004-0000-0000-00001F000000}"/>
    <hyperlink ref="B36:D36" location="'KB-17'!A1" display="KB-17" xr:uid="{00000000-0004-0000-0000-000020000000}"/>
    <hyperlink ref="B44:D44" location="Matrix!A1" display="Matrix" xr:uid="{00000000-0004-0000-0000-000021000000}"/>
    <hyperlink ref="B42:D42" location="'KB-legende'!A1" display="KB-legende" xr:uid="{00000000-0004-0000-0000-000022000000}"/>
    <hyperlink ref="B43:D43" location="'Categories EQ'!A1" display="Categories EQ" xr:uid="{00000000-0004-0000-0000-000023000000}"/>
    <hyperlink ref="B45:D45" location="'ICIQ, IIEF-2016'!A1" display="ICIQ, IIEF-2016" xr:uid="{00000000-0004-0000-0000-000024000000}"/>
    <hyperlink ref="B46:D46" location="'ICIQ, IIEF-2013'!A1" display="ICIQ, IIEF-2013" xr:uid="{00000000-0004-0000-0000-000025000000}"/>
    <hyperlink ref="B49:D49" location="'Kaplan-Meier (DFS)'!A1" display="Kaplan-Meier (DFS)" xr:uid="{00000000-0004-0000-0000-000026000000}"/>
    <hyperlink ref="B50:D50" location="'Kaplan-Meier (OAS)'!A1" display="Kaplan-Meier (OAS)" xr:uid="{00000000-0004-0000-0000-000027000000}"/>
    <hyperlink ref="B47:D47" location="Profile!A1" display="Profile" xr:uid="{00000000-0004-0000-0000-000028000000}"/>
    <hyperlink ref="B11:D11" location="'Filter - Deficits'!A1" display="Filter - Deficits" xr:uid="{00000000-0004-0000-0000-000029000000}"/>
    <hyperlink ref="B22:D22" location="'KB-3c)'!A1" display="KB-3c)" xr:uid="{00000000-0004-0000-0000-00002A000000}"/>
    <hyperlink ref="B39:D39" location="'KB-20'!A1" display="KB-20" xr:uid="{BF5B4E6E-760E-4BB1-A955-A486E504AF12}"/>
    <hyperlink ref="B13:D13" location="'General overview-Export'!A1" display="General overview - Export" xr:uid="{820D83CC-A02E-4090-81CC-10384FB481A5}"/>
    <hyperlink ref="B40:D40" location="'KB-21'!A1" display="KB-21" xr:uid="{29741E90-8126-4533-99DA-52A21FBD65E4}"/>
    <hyperlink ref="B41:D41" location="'KB-22'!A1" display="KB-22" xr:uid="{33349B5A-2401-4ECF-B325-DD6EB17E19B8}"/>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Y39"/>
  <sheetViews>
    <sheetView showGridLines="0" zoomScaleNormal="100" zoomScaleSheetLayoutView="50" workbookViewId="0">
      <pane ySplit="3" topLeftCell="A4" activePane="bottomLeft" state="frozen"/>
      <selection pane="bottomLeft" activeCell="B2" sqref="B2:J2"/>
    </sheetView>
  </sheetViews>
  <sheetFormatPr baseColWidth="10" defaultColWidth="11.42578125" defaultRowHeight="15" x14ac:dyDescent="0.25"/>
  <cols>
    <col min="1" max="1" width="3.42578125" customWidth="1"/>
    <col min="2" max="2" width="5.42578125" customWidth="1"/>
    <col min="3" max="3" width="7.28515625" customWidth="1"/>
    <col min="4" max="4" width="6.5703125" customWidth="1"/>
    <col min="5" max="5" width="7.42578125" customWidth="1"/>
    <col min="6" max="6" width="6" customWidth="1"/>
    <col min="7" max="7" width="5.42578125" customWidth="1"/>
    <col min="8" max="8" width="5.140625" customWidth="1"/>
    <col min="9" max="9" width="9.28515625" customWidth="1"/>
    <col min="10" max="10" width="8.85546875" customWidth="1"/>
    <col min="11" max="11" width="8.5703125" customWidth="1"/>
    <col min="12" max="12" width="10.42578125" customWidth="1"/>
    <col min="13" max="13" width="5.28515625" customWidth="1"/>
    <col min="14" max="14" width="16.28515625" customWidth="1"/>
    <col min="15" max="15" width="13.7109375" customWidth="1"/>
    <col min="16" max="16" width="13.28515625" customWidth="1"/>
    <col min="17" max="17" width="18.28515625" customWidth="1"/>
    <col min="18" max="18" width="14.28515625" customWidth="1"/>
    <col min="20" max="20" width="16.28515625" customWidth="1"/>
    <col min="21" max="21" width="11.42578125" customWidth="1"/>
    <col min="22" max="22" width="14.28515625" customWidth="1"/>
    <col min="23" max="23" width="12.5703125" customWidth="1"/>
    <col min="24" max="24" width="9.7109375" customWidth="1"/>
    <col min="25" max="25" width="27.28515625" customWidth="1"/>
  </cols>
  <sheetData>
    <row r="1" spans="1:25" s="7" customFormat="1" ht="8.25" customHeight="1" x14ac:dyDescent="0.2">
      <c r="A1" s="698"/>
    </row>
    <row r="2" spans="1:25" s="699" customFormat="1" ht="47.25" customHeight="1" x14ac:dyDescent="0.25">
      <c r="B2" s="1168" t="s">
        <v>3681</v>
      </c>
      <c r="C2" s="1168"/>
      <c r="D2" s="1168"/>
      <c r="E2" s="1168"/>
      <c r="F2" s="1168"/>
      <c r="G2" s="1168"/>
      <c r="H2" s="1168"/>
      <c r="I2" s="1168"/>
      <c r="J2" s="1168"/>
      <c r="K2" s="710"/>
      <c r="L2" s="710"/>
      <c r="M2" s="710"/>
      <c r="N2" s="710"/>
      <c r="O2" s="710"/>
      <c r="P2" s="710"/>
      <c r="Q2" s="710"/>
      <c r="R2" s="710"/>
    </row>
    <row r="3" spans="1:25" s="1" customFormat="1" ht="19.5" customHeight="1" x14ac:dyDescent="0.25">
      <c r="B3" s="387" t="s">
        <v>1173</v>
      </c>
      <c r="C3"/>
      <c r="D3"/>
      <c r="E3"/>
      <c r="F3"/>
      <c r="G3"/>
      <c r="H3"/>
      <c r="I3"/>
      <c r="J3" s="384"/>
      <c r="K3"/>
      <c r="L3"/>
      <c r="M3"/>
    </row>
    <row r="4" spans="1:25" x14ac:dyDescent="0.25">
      <c r="B4" s="1753" t="s">
        <v>2109</v>
      </c>
      <c r="C4" s="1754"/>
      <c r="D4" s="1754"/>
      <c r="E4" s="1754"/>
      <c r="F4" s="1754"/>
      <c r="G4" s="1754"/>
      <c r="H4" s="1754"/>
      <c r="I4" s="1754"/>
      <c r="J4" s="1754"/>
      <c r="K4" s="1754"/>
      <c r="L4" s="1755"/>
      <c r="M4" s="65"/>
      <c r="N4" s="1756" t="s">
        <v>2110</v>
      </c>
      <c r="O4" s="1754"/>
      <c r="P4" s="1754"/>
      <c r="Q4" s="1754"/>
      <c r="R4" s="1754"/>
      <c r="S4" s="1754"/>
      <c r="T4" s="1754"/>
      <c r="U4" s="1754"/>
      <c r="V4" s="1754"/>
    </row>
    <row r="5" spans="1:25" ht="15.75" thickBot="1" x14ac:dyDescent="0.3">
      <c r="B5" s="65"/>
      <c r="C5" s="65"/>
      <c r="D5" s="65"/>
      <c r="E5" s="65"/>
      <c r="F5" s="65"/>
      <c r="G5" s="65"/>
      <c r="H5" s="65"/>
      <c r="I5" s="65"/>
      <c r="J5" s="65"/>
      <c r="K5" s="65"/>
      <c r="L5" s="65"/>
      <c r="M5" s="65"/>
      <c r="N5" s="65"/>
    </row>
    <row r="6" spans="1:25" ht="29.25" customHeight="1" thickBot="1" x14ac:dyDescent="0.3">
      <c r="B6" s="711"/>
      <c r="C6" s="1757" t="s">
        <v>2081</v>
      </c>
      <c r="D6" s="1757"/>
      <c r="E6" s="1757"/>
      <c r="F6" s="163"/>
      <c r="G6" s="163"/>
      <c r="H6" s="163"/>
      <c r="I6" s="163"/>
      <c r="J6" s="712"/>
      <c r="K6" s="712"/>
      <c r="L6" s="713"/>
      <c r="M6" s="65"/>
      <c r="N6" s="65"/>
      <c r="O6" s="65"/>
      <c r="P6" s="65"/>
      <c r="Q6" s="65"/>
      <c r="R6" s="65"/>
      <c r="S6" s="65"/>
      <c r="T6" s="65"/>
      <c r="U6" s="65"/>
      <c r="V6" s="65"/>
      <c r="W6" s="65"/>
      <c r="X6" s="65"/>
      <c r="Y6" s="65"/>
    </row>
    <row r="7" spans="1:25" ht="39.75" customHeight="1" thickBot="1" x14ac:dyDescent="0.3">
      <c r="B7" s="702"/>
      <c r="C7" s="639"/>
      <c r="D7" s="703" t="s">
        <v>2082</v>
      </c>
      <c r="E7" s="1758" t="s">
        <v>2084</v>
      </c>
      <c r="F7" s="1759"/>
      <c r="G7" s="703" t="s">
        <v>2083</v>
      </c>
      <c r="H7" s="1758" t="s">
        <v>2085</v>
      </c>
      <c r="I7" s="1759"/>
      <c r="J7" s="65"/>
      <c r="K7" s="65"/>
      <c r="L7" s="704"/>
      <c r="M7" s="65"/>
      <c r="N7" s="1749" t="s">
        <v>2086</v>
      </c>
      <c r="O7" s="1750"/>
      <c r="P7" s="1750"/>
      <c r="Q7" s="1750"/>
      <c r="R7" s="1751" t="s">
        <v>2107</v>
      </c>
      <c r="S7" s="1752"/>
      <c r="T7" s="1752"/>
      <c r="U7" s="7"/>
      <c r="V7" s="7"/>
      <c r="W7" s="7"/>
      <c r="X7" s="7"/>
      <c r="Y7" s="7"/>
    </row>
    <row r="8" spans="1:25" ht="4.5" customHeight="1" x14ac:dyDescent="0.25">
      <c r="B8" s="702"/>
      <c r="C8" s="639"/>
      <c r="D8" s="174"/>
      <c r="E8" s="705"/>
      <c r="F8" s="705"/>
      <c r="G8" s="174"/>
      <c r="H8" s="705"/>
      <c r="I8" s="705"/>
      <c r="J8" s="65"/>
      <c r="K8" s="65"/>
      <c r="L8" s="704"/>
      <c r="M8" s="65"/>
      <c r="N8" s="706"/>
      <c r="O8" s="706"/>
      <c r="P8" s="7"/>
      <c r="Q8" s="7"/>
      <c r="R8" s="7"/>
      <c r="S8" s="7"/>
      <c r="T8" s="7"/>
      <c r="U8" s="7"/>
      <c r="V8" s="7"/>
      <c r="W8" s="7"/>
      <c r="X8" s="7"/>
      <c r="Y8" s="7"/>
    </row>
    <row r="9" spans="1:25" ht="29.45" customHeight="1" thickBot="1" x14ac:dyDescent="0.3">
      <c r="B9" s="700"/>
      <c r="C9" s="1767" t="s">
        <v>2087</v>
      </c>
      <c r="D9" s="1767"/>
      <c r="E9" s="1767"/>
      <c r="F9" s="1767"/>
      <c r="G9" s="7"/>
      <c r="H9" s="7"/>
      <c r="I9" s="7"/>
      <c r="J9" s="7"/>
      <c r="K9" s="7"/>
      <c r="L9" s="701"/>
      <c r="M9" s="65"/>
      <c r="N9" s="7"/>
      <c r="O9" s="409"/>
      <c r="P9" s="409"/>
      <c r="Q9" s="409"/>
      <c r="R9" s="409"/>
      <c r="S9" s="409"/>
      <c r="T9" s="409"/>
      <c r="U9" s="409"/>
      <c r="V9" s="409"/>
      <c r="W9" s="409"/>
      <c r="X9" s="409"/>
      <c r="Y9" s="409"/>
    </row>
    <row r="10" spans="1:25" ht="39" customHeight="1" thickBot="1" x14ac:dyDescent="0.3">
      <c r="B10" s="702"/>
      <c r="C10" s="639"/>
      <c r="D10" s="703" t="s">
        <v>2082</v>
      </c>
      <c r="E10" s="1758" t="s">
        <v>2088</v>
      </c>
      <c r="F10" s="1759"/>
      <c r="G10" s="703" t="s">
        <v>2083</v>
      </c>
      <c r="H10" s="1758" t="s">
        <v>2089</v>
      </c>
      <c r="I10" s="1759"/>
      <c r="J10" s="65"/>
      <c r="K10" s="65"/>
      <c r="L10" s="704"/>
      <c r="M10" s="65"/>
      <c r="N10" s="1749" t="s">
        <v>2090</v>
      </c>
      <c r="O10" s="1750"/>
      <c r="P10" s="1750"/>
      <c r="Q10" s="1768"/>
      <c r="R10" s="1751" t="s">
        <v>2108</v>
      </c>
      <c r="S10" s="1752"/>
      <c r="T10" s="1752"/>
      <c r="U10" s="409"/>
      <c r="V10" s="409"/>
      <c r="W10" s="409"/>
      <c r="X10" s="409"/>
      <c r="Y10" s="409"/>
    </row>
    <row r="11" spans="1:25" ht="7.5" customHeight="1" thickBot="1" x14ac:dyDescent="0.3">
      <c r="B11" s="700"/>
      <c r="C11" s="7"/>
      <c r="D11" s="7"/>
      <c r="E11" s="7"/>
      <c r="F11" s="7"/>
      <c r="G11" s="7"/>
      <c r="H11" s="7"/>
      <c r="I11" s="7"/>
      <c r="J11" s="7"/>
      <c r="K11" s="7"/>
      <c r="L11" s="701"/>
      <c r="M11" s="65"/>
      <c r="N11" s="7"/>
      <c r="O11" s="7"/>
      <c r="P11" s="7"/>
      <c r="Q11" s="7"/>
      <c r="R11" s="7"/>
      <c r="S11" s="7"/>
      <c r="T11" s="7"/>
      <c r="U11" s="7"/>
      <c r="V11" s="7"/>
      <c r="W11" s="7"/>
      <c r="X11" s="7"/>
      <c r="Y11" s="7"/>
    </row>
    <row r="12" spans="1:25" ht="37.5" customHeight="1" thickBot="1" x14ac:dyDescent="0.3">
      <c r="B12" s="700"/>
      <c r="C12" s="1761" t="s">
        <v>2091</v>
      </c>
      <c r="D12" s="1761"/>
      <c r="E12" s="1761"/>
      <c r="F12" s="1761"/>
      <c r="G12" s="1762"/>
      <c r="H12" s="707" t="s">
        <v>2079</v>
      </c>
      <c r="I12" s="348"/>
      <c r="J12" s="7"/>
      <c r="K12" s="7"/>
      <c r="L12" s="701"/>
      <c r="M12" s="65"/>
      <c r="N12" s="708" t="s">
        <v>2103</v>
      </c>
      <c r="O12" s="1770" t="s">
        <v>2093</v>
      </c>
      <c r="P12" s="1772"/>
      <c r="Q12" s="709" t="s">
        <v>2092</v>
      </c>
      <c r="R12" s="1770" t="s">
        <v>2094</v>
      </c>
      <c r="S12" s="1772"/>
    </row>
    <row r="13" spans="1:25" ht="7.5" customHeight="1" thickBot="1" x14ac:dyDescent="0.3">
      <c r="B13" s="700"/>
      <c r="C13" s="7"/>
      <c r="D13" s="7"/>
      <c r="E13" s="7"/>
      <c r="F13" s="7"/>
      <c r="G13" s="7"/>
      <c r="H13" s="7"/>
      <c r="I13" s="7"/>
      <c r="J13" s="7"/>
      <c r="K13" s="7"/>
      <c r="L13" s="701"/>
      <c r="M13" s="65"/>
      <c r="N13" s="7"/>
      <c r="O13" s="7"/>
      <c r="P13" s="7"/>
      <c r="Q13" s="7"/>
      <c r="R13" s="7"/>
      <c r="S13" s="7"/>
      <c r="T13" s="7"/>
      <c r="U13" s="7"/>
      <c r="V13" s="7"/>
      <c r="W13" s="7"/>
      <c r="X13" s="7"/>
      <c r="Y13" s="7"/>
    </row>
    <row r="14" spans="1:25" ht="54" customHeight="1" thickBot="1" x14ac:dyDescent="0.3">
      <c r="B14" s="700"/>
      <c r="C14" s="1761" t="s">
        <v>2095</v>
      </c>
      <c r="D14" s="1761"/>
      <c r="E14" s="1761"/>
      <c r="F14" s="1761"/>
      <c r="G14" s="1762"/>
      <c r="H14" s="707" t="s">
        <v>2079</v>
      </c>
      <c r="I14" s="348"/>
      <c r="J14" s="7"/>
      <c r="K14" s="7"/>
      <c r="L14" s="701"/>
      <c r="M14" s="65"/>
      <c r="N14" s="708" t="s">
        <v>2103</v>
      </c>
      <c r="O14" s="1770" t="s">
        <v>2096</v>
      </c>
      <c r="P14" s="1771"/>
      <c r="Q14" s="1770" t="s">
        <v>2097</v>
      </c>
      <c r="R14" s="1772"/>
      <c r="S14" s="409"/>
      <c r="T14" s="409"/>
      <c r="U14" s="409"/>
      <c r="V14" s="409"/>
    </row>
    <row r="15" spans="1:25" ht="7.5" customHeight="1" thickBot="1" x14ac:dyDescent="0.3">
      <c r="B15" s="700"/>
      <c r="C15" s="7"/>
      <c r="D15" s="7"/>
      <c r="E15" s="7"/>
      <c r="F15" s="7"/>
      <c r="G15" s="7"/>
      <c r="H15" s="7"/>
      <c r="I15" s="7"/>
      <c r="J15" s="7"/>
      <c r="K15" s="7"/>
      <c r="L15" s="701"/>
      <c r="M15" s="65"/>
      <c r="N15" s="7"/>
      <c r="O15" s="7"/>
      <c r="P15" s="7"/>
      <c r="Q15" s="7"/>
      <c r="R15" s="7"/>
      <c r="S15" s="7"/>
      <c r="T15" s="7"/>
      <c r="U15" s="7"/>
      <c r="V15" s="7"/>
      <c r="W15" s="7"/>
      <c r="X15" s="7"/>
      <c r="Y15" s="7"/>
    </row>
    <row r="16" spans="1:25" ht="42" customHeight="1" thickBot="1" x14ac:dyDescent="0.3">
      <c r="B16" s="700"/>
      <c r="C16" s="1761" t="s">
        <v>2098</v>
      </c>
      <c r="D16" s="1761"/>
      <c r="E16" s="1761"/>
      <c r="F16" s="1761"/>
      <c r="G16" s="1762"/>
      <c r="H16" s="707" t="s">
        <v>2079</v>
      </c>
      <c r="I16" s="348"/>
      <c r="J16" s="7"/>
      <c r="K16" s="7"/>
      <c r="L16" s="701"/>
      <c r="M16" s="65"/>
      <c r="N16" s="708" t="s">
        <v>2103</v>
      </c>
      <c r="O16" s="1770" t="s">
        <v>2096</v>
      </c>
      <c r="P16" s="1771"/>
      <c r="Q16" s="1770" t="s">
        <v>2099</v>
      </c>
      <c r="R16" s="1773"/>
      <c r="S16" s="1770" t="s">
        <v>2100</v>
      </c>
      <c r="T16" s="1773"/>
      <c r="U16" s="1773"/>
      <c r="V16" s="1772"/>
      <c r="W16" s="409"/>
    </row>
    <row r="17" spans="2:25" ht="7.5" customHeight="1" thickBot="1" x14ac:dyDescent="0.3">
      <c r="B17" s="700"/>
      <c r="C17" s="7"/>
      <c r="D17" s="7"/>
      <c r="E17" s="7"/>
      <c r="F17" s="7"/>
      <c r="G17" s="7"/>
      <c r="H17" s="7"/>
      <c r="I17" s="7"/>
      <c r="J17" s="7"/>
      <c r="K17" s="7"/>
      <c r="L17" s="701"/>
      <c r="M17" s="65"/>
      <c r="N17" s="7"/>
      <c r="O17" s="7"/>
      <c r="P17" s="7"/>
      <c r="Q17" s="7"/>
      <c r="R17" s="7"/>
      <c r="S17" s="7"/>
      <c r="T17" s="7"/>
      <c r="U17" s="7"/>
      <c r="V17" s="7"/>
      <c r="W17" s="7"/>
      <c r="X17" s="7"/>
      <c r="Y17" s="7"/>
    </row>
    <row r="18" spans="2:25" ht="42" customHeight="1" thickBot="1" x14ac:dyDescent="0.3">
      <c r="B18" s="700"/>
      <c r="C18" s="1761" t="s">
        <v>2101</v>
      </c>
      <c r="D18" s="1761"/>
      <c r="E18" s="1761"/>
      <c r="F18" s="1761"/>
      <c r="G18" s="1761"/>
      <c r="H18" s="707" t="s">
        <v>2079</v>
      </c>
      <c r="I18" s="348"/>
      <c r="J18" s="7"/>
      <c r="K18" s="7"/>
      <c r="L18" s="701"/>
      <c r="M18" s="65"/>
      <c r="N18" s="709" t="s">
        <v>2102</v>
      </c>
      <c r="O18" s="708" t="s">
        <v>2104</v>
      </c>
      <c r="P18" s="1769" t="s">
        <v>2096</v>
      </c>
      <c r="Q18" s="1769"/>
      <c r="R18" s="1769" t="s">
        <v>2099</v>
      </c>
      <c r="S18" s="1769"/>
      <c r="T18" s="714" t="s">
        <v>2105</v>
      </c>
    </row>
    <row r="19" spans="2:25" x14ac:dyDescent="0.25">
      <c r="B19" s="715"/>
      <c r="L19" s="716"/>
    </row>
    <row r="20" spans="2:25" ht="27.75" customHeight="1" x14ac:dyDescent="0.25">
      <c r="B20" s="715"/>
      <c r="E20" s="1760" t="s">
        <v>2106</v>
      </c>
      <c r="F20" s="1760"/>
      <c r="G20" s="1760"/>
      <c r="H20" s="1760"/>
      <c r="I20" s="1760"/>
      <c r="J20" s="1760"/>
      <c r="L20" s="716"/>
    </row>
    <row r="21" spans="2:25" ht="15.75" thickBot="1" x14ac:dyDescent="0.3">
      <c r="B21" s="717"/>
      <c r="C21" s="718"/>
      <c r="D21" s="718"/>
      <c r="E21" s="718"/>
      <c r="F21" s="718"/>
      <c r="G21" s="718"/>
      <c r="H21" s="718"/>
      <c r="I21" s="718"/>
      <c r="J21" s="718"/>
      <c r="K21" s="718"/>
      <c r="L21" s="719"/>
    </row>
    <row r="22" spans="2:25" ht="15.75" thickBot="1" x14ac:dyDescent="0.3"/>
    <row r="23" spans="2:25" ht="30" customHeight="1" thickBot="1" x14ac:dyDescent="0.3">
      <c r="B23" s="1764" t="s">
        <v>2080</v>
      </c>
      <c r="C23" s="1765"/>
      <c r="D23" s="1765"/>
      <c r="E23" s="1765"/>
      <c r="F23" s="1765"/>
      <c r="G23" s="1765"/>
      <c r="H23" s="1765"/>
      <c r="I23" s="1765"/>
      <c r="J23" s="1765"/>
      <c r="K23" s="1765"/>
      <c r="L23" s="1766"/>
    </row>
    <row r="24" spans="2:25" ht="29.25" customHeight="1" x14ac:dyDescent="0.25">
      <c r="B24" s="711"/>
      <c r="C24" s="1757" t="s">
        <v>2081</v>
      </c>
      <c r="D24" s="1757"/>
      <c r="E24" s="1757"/>
      <c r="F24" s="163"/>
      <c r="G24" s="163"/>
      <c r="H24" s="163"/>
      <c r="I24" s="163"/>
      <c r="J24" s="712"/>
      <c r="K24" s="712"/>
      <c r="L24" s="713"/>
      <c r="M24" s="65"/>
      <c r="N24" s="65"/>
      <c r="O24" s="65"/>
      <c r="P24" s="65"/>
      <c r="Q24" s="65"/>
      <c r="R24" s="65"/>
      <c r="S24" s="65"/>
      <c r="T24" s="65"/>
      <c r="U24" s="65"/>
      <c r="V24" s="65"/>
      <c r="W24" s="65"/>
      <c r="X24" s="65"/>
      <c r="Y24" s="65"/>
    </row>
    <row r="25" spans="2:25" ht="39.75" customHeight="1" x14ac:dyDescent="0.25">
      <c r="B25" s="702"/>
      <c r="C25" s="639"/>
      <c r="D25" s="703" t="s">
        <v>2082</v>
      </c>
      <c r="E25" s="1763">
        <v>42005</v>
      </c>
      <c r="F25" s="1759"/>
      <c r="G25" s="703" t="s">
        <v>2083</v>
      </c>
      <c r="H25" s="1763">
        <v>42369</v>
      </c>
      <c r="I25" s="1759"/>
      <c r="J25" s="65"/>
      <c r="K25" s="65"/>
      <c r="L25" s="704"/>
      <c r="M25" s="65"/>
      <c r="N25" s="7"/>
      <c r="O25" s="7"/>
      <c r="P25" s="7"/>
    </row>
    <row r="26" spans="2:25" ht="4.5" customHeight="1" x14ac:dyDescent="0.25">
      <c r="B26" s="702"/>
      <c r="C26" s="639"/>
      <c r="D26" s="174"/>
      <c r="E26" s="705"/>
      <c r="F26" s="705"/>
      <c r="G26" s="174"/>
      <c r="H26" s="705"/>
      <c r="I26" s="705"/>
      <c r="J26" s="65"/>
      <c r="K26" s="65"/>
      <c r="L26" s="704"/>
      <c r="M26" s="65"/>
      <c r="N26" s="7"/>
      <c r="O26" s="7"/>
      <c r="P26" s="7"/>
    </row>
    <row r="27" spans="2:25" ht="29.45" customHeight="1" x14ac:dyDescent="0.25">
      <c r="B27" s="700"/>
      <c r="C27" s="1767" t="s">
        <v>2087</v>
      </c>
      <c r="D27" s="1767"/>
      <c r="E27" s="1767"/>
      <c r="F27" s="1767"/>
      <c r="G27" s="7"/>
      <c r="H27" s="7"/>
      <c r="I27" s="7"/>
      <c r="J27" s="7"/>
      <c r="K27" s="7"/>
      <c r="L27" s="701"/>
      <c r="M27" s="65"/>
      <c r="N27" s="409"/>
      <c r="O27" s="409"/>
      <c r="P27" s="409"/>
    </row>
    <row r="28" spans="2:25" ht="39" customHeight="1" x14ac:dyDescent="0.25">
      <c r="B28" s="702"/>
      <c r="C28" s="639"/>
      <c r="D28" s="703" t="s">
        <v>2082</v>
      </c>
      <c r="E28" s="1758">
        <v>2009</v>
      </c>
      <c r="F28" s="1759"/>
      <c r="G28" s="703" t="s">
        <v>2083</v>
      </c>
      <c r="H28" s="1758">
        <v>2015</v>
      </c>
      <c r="I28" s="1759"/>
      <c r="J28" s="65"/>
      <c r="K28" s="65"/>
      <c r="L28" s="704"/>
      <c r="M28" s="65"/>
      <c r="N28" s="409"/>
      <c r="O28" s="409"/>
      <c r="P28" s="409"/>
    </row>
    <row r="29" spans="2:25" ht="7.5" customHeight="1" x14ac:dyDescent="0.25">
      <c r="B29" s="700"/>
      <c r="C29" s="7"/>
      <c r="D29" s="7"/>
      <c r="E29" s="7"/>
      <c r="F29" s="7"/>
      <c r="G29" s="7"/>
      <c r="H29" s="7"/>
      <c r="I29" s="7"/>
      <c r="J29" s="7"/>
      <c r="K29" s="7"/>
      <c r="L29" s="701"/>
      <c r="M29" s="65"/>
      <c r="N29" s="7"/>
      <c r="O29" s="7"/>
      <c r="P29" s="7"/>
    </row>
    <row r="30" spans="2:25" ht="37.5" customHeight="1" x14ac:dyDescent="0.25">
      <c r="B30" s="700"/>
      <c r="C30" s="1761" t="s">
        <v>2091</v>
      </c>
      <c r="D30" s="1761"/>
      <c r="E30" s="1761"/>
      <c r="F30" s="1761"/>
      <c r="G30" s="1762"/>
      <c r="H30" s="707" t="s">
        <v>2079</v>
      </c>
      <c r="I30" s="348"/>
      <c r="J30" s="7"/>
      <c r="K30" s="7"/>
      <c r="L30" s="701"/>
      <c r="M30" s="65"/>
    </row>
    <row r="31" spans="2:25" ht="7.5" customHeight="1" x14ac:dyDescent="0.25">
      <c r="B31" s="700"/>
      <c r="C31" s="7"/>
      <c r="D31" s="7"/>
      <c r="E31" s="7"/>
      <c r="F31" s="7"/>
      <c r="G31" s="7"/>
      <c r="H31" s="7"/>
      <c r="I31" s="7"/>
      <c r="J31" s="7"/>
      <c r="K31" s="7"/>
      <c r="L31" s="701"/>
      <c r="M31" s="65"/>
      <c r="N31" s="7"/>
      <c r="O31" s="7"/>
      <c r="P31" s="7"/>
    </row>
    <row r="32" spans="2:25" ht="54" customHeight="1" x14ac:dyDescent="0.25">
      <c r="B32" s="700"/>
      <c r="C32" s="1761" t="s">
        <v>2095</v>
      </c>
      <c r="D32" s="1761"/>
      <c r="E32" s="1761"/>
      <c r="F32" s="1761"/>
      <c r="G32" s="1762"/>
      <c r="H32" s="707" t="s">
        <v>2079</v>
      </c>
      <c r="I32" s="348"/>
      <c r="J32" s="7"/>
      <c r="K32" s="7"/>
      <c r="L32" s="701"/>
      <c r="M32" s="65"/>
    </row>
    <row r="33" spans="2:16" ht="7.5" customHeight="1" x14ac:dyDescent="0.25">
      <c r="B33" s="700"/>
      <c r="C33" s="7"/>
      <c r="D33" s="7"/>
      <c r="E33" s="7"/>
      <c r="F33" s="7"/>
      <c r="G33" s="7"/>
      <c r="H33" s="7"/>
      <c r="I33" s="7"/>
      <c r="J33" s="7"/>
      <c r="K33" s="7"/>
      <c r="L33" s="701"/>
      <c r="M33" s="65"/>
      <c r="N33" s="7"/>
      <c r="O33" s="7"/>
      <c r="P33" s="7"/>
    </row>
    <row r="34" spans="2:16" ht="42" customHeight="1" x14ac:dyDescent="0.25">
      <c r="B34" s="700"/>
      <c r="C34" s="1761" t="s">
        <v>2098</v>
      </c>
      <c r="D34" s="1761"/>
      <c r="E34" s="1761"/>
      <c r="F34" s="1761"/>
      <c r="G34" s="1762"/>
      <c r="H34" s="707" t="s">
        <v>2079</v>
      </c>
      <c r="I34" s="348"/>
      <c r="J34" s="7"/>
      <c r="K34" s="7"/>
      <c r="L34" s="701"/>
      <c r="M34" s="65"/>
      <c r="N34" s="409"/>
    </row>
    <row r="35" spans="2:16" ht="7.5" customHeight="1" x14ac:dyDescent="0.25">
      <c r="B35" s="700"/>
      <c r="C35" s="7"/>
      <c r="D35" s="7"/>
      <c r="E35" s="7"/>
      <c r="F35" s="7"/>
      <c r="G35" s="7"/>
      <c r="H35" s="7"/>
      <c r="I35" s="7"/>
      <c r="J35" s="7"/>
      <c r="K35" s="7"/>
      <c r="L35" s="701"/>
      <c r="M35" s="65"/>
      <c r="N35" s="7"/>
      <c r="O35" s="7"/>
      <c r="P35" s="7"/>
    </row>
    <row r="36" spans="2:16" ht="42" customHeight="1" x14ac:dyDescent="0.25">
      <c r="B36" s="700"/>
      <c r="C36" s="1761" t="s">
        <v>2101</v>
      </c>
      <c r="D36" s="1761"/>
      <c r="E36" s="1761"/>
      <c r="F36" s="1761"/>
      <c r="G36" s="1761"/>
      <c r="H36" s="707" t="s">
        <v>2079</v>
      </c>
      <c r="I36" s="348"/>
      <c r="J36" s="7"/>
      <c r="K36" s="7"/>
      <c r="L36" s="701"/>
      <c r="M36" s="65"/>
    </row>
    <row r="37" spans="2:16" x14ac:dyDescent="0.25">
      <c r="B37" s="715"/>
      <c r="L37" s="716"/>
    </row>
    <row r="38" spans="2:16" ht="27.75" customHeight="1" x14ac:dyDescent="0.25">
      <c r="B38" s="715"/>
      <c r="E38" s="1760" t="s">
        <v>2106</v>
      </c>
      <c r="F38" s="1760"/>
      <c r="G38" s="1760"/>
      <c r="H38" s="1760"/>
      <c r="I38" s="1760"/>
      <c r="J38" s="1760"/>
      <c r="L38" s="716"/>
    </row>
    <row r="39" spans="2:16" ht="15.75" thickBot="1" x14ac:dyDescent="0.3">
      <c r="B39" s="717"/>
      <c r="C39" s="718"/>
      <c r="D39" s="718"/>
      <c r="E39" s="718"/>
      <c r="F39" s="718"/>
      <c r="G39" s="718"/>
      <c r="H39" s="718"/>
      <c r="I39" s="718"/>
      <c r="J39" s="718"/>
      <c r="K39" s="718"/>
      <c r="L39" s="719"/>
    </row>
  </sheetData>
  <sheetProtection password="CA09" sheet="1" objects="1" scenarios="1"/>
  <mergeCells count="39">
    <mergeCell ref="C34:G34"/>
    <mergeCell ref="C27:F27"/>
    <mergeCell ref="E28:F28"/>
    <mergeCell ref="H28:I28"/>
    <mergeCell ref="N10:Q10"/>
    <mergeCell ref="P18:Q18"/>
    <mergeCell ref="O14:P14"/>
    <mergeCell ref="Q14:R14"/>
    <mergeCell ref="O16:P16"/>
    <mergeCell ref="Q16:R16"/>
    <mergeCell ref="R18:S18"/>
    <mergeCell ref="S16:V16"/>
    <mergeCell ref="R10:T10"/>
    <mergeCell ref="O12:P12"/>
    <mergeCell ref="R12:S12"/>
    <mergeCell ref="E38:J38"/>
    <mergeCell ref="C30:G30"/>
    <mergeCell ref="H25:I25"/>
    <mergeCell ref="B23:L23"/>
    <mergeCell ref="C9:F9"/>
    <mergeCell ref="E10:F10"/>
    <mergeCell ref="H10:I10"/>
    <mergeCell ref="E20:J20"/>
    <mergeCell ref="C24:E24"/>
    <mergeCell ref="E25:F25"/>
    <mergeCell ref="C36:G36"/>
    <mergeCell ref="C18:G18"/>
    <mergeCell ref="C12:G12"/>
    <mergeCell ref="C14:G14"/>
    <mergeCell ref="C16:G16"/>
    <mergeCell ref="C32:G32"/>
    <mergeCell ref="B2:J2"/>
    <mergeCell ref="N7:Q7"/>
    <mergeCell ref="R7:T7"/>
    <mergeCell ref="B4:L4"/>
    <mergeCell ref="N4:V4"/>
    <mergeCell ref="C6:E6"/>
    <mergeCell ref="E7:F7"/>
    <mergeCell ref="H7:I7"/>
  </mergeCells>
  <hyperlinks>
    <hyperlink ref="B3" location="Content!A1" display="Content (Inhaltsverzeichnis)" xr:uid="{00000000-0004-0000-0A00-000000000000}"/>
  </hyperlinks>
  <pageMargins left="0.7" right="0.7" top="0.78740157499999996" bottom="0.78740157499999996"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0"/>
  <dimension ref="A1:CA172"/>
  <sheetViews>
    <sheetView showGridLines="0" zoomScale="90" zoomScaleNormal="90" workbookViewId="0">
      <pane ySplit="4" topLeftCell="A5" activePane="bottomLeft" state="frozen"/>
      <selection pane="bottomLeft" activeCell="B3" sqref="B3"/>
    </sheetView>
  </sheetViews>
  <sheetFormatPr baseColWidth="10" defaultRowHeight="15" x14ac:dyDescent="0.25"/>
  <cols>
    <col min="1" max="1" width="4" customWidth="1"/>
    <col min="2" max="2" width="3.85546875" customWidth="1"/>
    <col min="3" max="3" width="4" customWidth="1"/>
    <col min="4" max="4" width="3.85546875" customWidth="1"/>
    <col min="5" max="5" width="5.5703125" customWidth="1"/>
    <col min="6" max="6" width="6.85546875" customWidth="1"/>
    <col min="7" max="7" width="5.85546875" customWidth="1"/>
    <col min="8" max="8" width="7.42578125" customWidth="1"/>
    <col min="9" max="9" width="7.140625" customWidth="1"/>
    <col min="10" max="10" width="6" customWidth="1"/>
    <col min="11" max="11" width="6.28515625" customWidth="1"/>
    <col min="12" max="13" width="7.28515625" customWidth="1"/>
    <col min="14" max="14" width="9.42578125" customWidth="1"/>
    <col min="15" max="16" width="6.28515625" customWidth="1"/>
    <col min="17" max="17" width="10.5703125" customWidth="1"/>
    <col min="18" max="18" width="7.42578125" customWidth="1"/>
    <col min="19" max="19" width="7.5703125" customWidth="1"/>
    <col min="20" max="20" width="6.140625" customWidth="1"/>
    <col min="21" max="21" width="5.85546875" customWidth="1"/>
    <col min="22" max="22" width="5.42578125" customWidth="1"/>
    <col min="23" max="23" width="12.5703125" customWidth="1"/>
    <col min="24" max="24" width="11.85546875" customWidth="1"/>
    <col min="25" max="25" width="4.7109375" customWidth="1"/>
    <col min="26" max="26" width="6.7109375" customWidth="1"/>
    <col min="27" max="27" width="6.140625" customWidth="1"/>
    <col min="28" max="28" width="9" customWidth="1"/>
    <col min="29" max="29" width="7" customWidth="1"/>
    <col min="30" max="30" width="8.140625" customWidth="1"/>
    <col min="31" max="31" width="6.85546875" customWidth="1"/>
    <col min="32" max="32" width="7" customWidth="1"/>
    <col min="33" max="33" width="8.85546875" customWidth="1"/>
    <col min="34" max="34" width="8.28515625" customWidth="1"/>
    <col min="35" max="35" width="9.140625" customWidth="1"/>
    <col min="36" max="36" width="10.7109375" hidden="1" customWidth="1"/>
    <col min="37" max="37" width="4" hidden="1" customWidth="1"/>
    <col min="38" max="38" width="5.7109375" hidden="1" customWidth="1"/>
    <col min="39" max="39" width="6" hidden="1" customWidth="1"/>
    <col min="40" max="40" width="7" hidden="1" customWidth="1"/>
    <col min="41" max="41" width="10.140625" hidden="1" customWidth="1"/>
    <col min="42" max="42" width="0" hidden="1" customWidth="1"/>
    <col min="43" max="44" width="6.7109375" hidden="1" customWidth="1"/>
    <col min="45" max="46" width="8.85546875" hidden="1" customWidth="1"/>
    <col min="47" max="47" width="4.28515625" customWidth="1"/>
    <col min="48" max="49" width="6.7109375" customWidth="1"/>
    <col min="50" max="50" width="11" customWidth="1"/>
    <col min="51" max="51" width="10.5703125" customWidth="1"/>
    <col min="52" max="52" width="9.140625" customWidth="1"/>
    <col min="53" max="54" width="6.7109375" customWidth="1"/>
    <col min="55" max="55" width="11.5703125" customWidth="1"/>
    <col min="56" max="56" width="8.28515625" customWidth="1"/>
    <col min="57" max="60" width="6.7109375" customWidth="1"/>
    <col min="61" max="61" width="9" customWidth="1"/>
    <col min="62" max="62" width="8.140625" customWidth="1"/>
    <col min="63" max="63" width="7.5703125" customWidth="1"/>
    <col min="64" max="66" width="6.7109375" customWidth="1"/>
    <col min="67" max="67" width="9.140625" customWidth="1"/>
    <col min="68" max="68" width="9.7109375" customWidth="1"/>
    <col min="69" max="69" width="12.42578125" customWidth="1"/>
    <col min="70" max="71" width="6.7109375" customWidth="1"/>
    <col min="72" max="72" width="10.28515625" customWidth="1"/>
    <col min="73" max="73" width="8.140625" customWidth="1"/>
    <col min="74" max="74" width="6.7109375" customWidth="1"/>
  </cols>
  <sheetData>
    <row r="1" spans="1:79" s="65" customFormat="1" ht="8.25" customHeight="1" x14ac:dyDescent="0.2">
      <c r="A1" s="199"/>
      <c r="B1" s="29"/>
      <c r="C1" s="29"/>
      <c r="D1" s="29"/>
      <c r="E1" s="29"/>
      <c r="F1" s="29"/>
      <c r="G1" s="29"/>
      <c r="H1" s="29"/>
      <c r="I1" s="29"/>
      <c r="J1" s="29"/>
      <c r="K1" s="29"/>
      <c r="L1" s="29"/>
      <c r="M1" s="29"/>
      <c r="N1" s="29"/>
    </row>
    <row r="2" spans="1:79" s="65" customFormat="1" ht="46.5" customHeight="1" x14ac:dyDescent="0.25">
      <c r="B2" s="1168" t="s">
        <v>1253</v>
      </c>
      <c r="C2" s="1168"/>
      <c r="D2" s="1168"/>
      <c r="E2" s="1168"/>
      <c r="F2" s="1168"/>
      <c r="G2" s="1168"/>
      <c r="H2" s="1168"/>
      <c r="I2" s="1168"/>
      <c r="J2" s="1168"/>
      <c r="K2" s="1168"/>
      <c r="L2" s="1168"/>
      <c r="M2" s="1168"/>
      <c r="N2" s="1168"/>
      <c r="AX2"/>
      <c r="AY2"/>
      <c r="AZ2"/>
    </row>
    <row r="3" spans="1:79" s="1" customFormat="1" ht="19.5" customHeight="1" x14ac:dyDescent="0.25">
      <c r="B3" s="387" t="s">
        <v>1173</v>
      </c>
      <c r="C3"/>
      <c r="D3"/>
      <c r="E3"/>
      <c r="F3"/>
      <c r="G3"/>
      <c r="H3"/>
      <c r="I3"/>
      <c r="J3" s="384"/>
      <c r="K3"/>
      <c r="L3"/>
      <c r="M3"/>
      <c r="N3"/>
    </row>
    <row r="4" spans="1:79" ht="15" customHeight="1" thickBot="1" x14ac:dyDescent="0.3"/>
    <row r="5" spans="1:79" ht="15" customHeight="1" thickBot="1" x14ac:dyDescent="0.3">
      <c r="B5" s="989" t="s">
        <v>3494</v>
      </c>
      <c r="C5" s="989"/>
      <c r="D5" s="989"/>
      <c r="E5" s="989"/>
      <c r="F5" s="989"/>
      <c r="G5" s="989"/>
      <c r="H5" s="989"/>
      <c r="I5" s="989"/>
      <c r="J5" s="989" t="s">
        <v>3387</v>
      </c>
      <c r="K5" s="2141"/>
      <c r="L5" s="2141"/>
      <c r="M5" s="989"/>
      <c r="N5" s="989" t="s">
        <v>3388</v>
      </c>
      <c r="O5" s="2141"/>
      <c r="P5" s="2141"/>
      <c r="Q5" s="2141"/>
      <c r="AV5" s="2128" t="s">
        <v>3489</v>
      </c>
      <c r="AW5" s="2129"/>
      <c r="AX5" s="2130"/>
      <c r="AY5" s="987"/>
      <c r="AZ5" s="988"/>
    </row>
    <row r="6" spans="1:79" ht="22.5" customHeight="1" thickBot="1" x14ac:dyDescent="0.3">
      <c r="J6" s="1979" t="s">
        <v>350</v>
      </c>
      <c r="K6" s="1980"/>
      <c r="L6" s="1980"/>
      <c r="M6" s="1980"/>
      <c r="N6" s="1980"/>
      <c r="O6" s="1980"/>
      <c r="P6" s="1980"/>
      <c r="Q6" s="1980"/>
      <c r="R6" s="1980"/>
      <c r="S6" s="1980"/>
      <c r="T6" s="1980"/>
      <c r="U6" s="1980"/>
      <c r="V6" s="1980"/>
      <c r="W6" s="1980"/>
      <c r="X6" s="1980"/>
      <c r="Y6" s="1980"/>
      <c r="Z6" s="1980"/>
      <c r="AA6" s="1980"/>
      <c r="AB6" s="1980"/>
      <c r="AC6" s="1980"/>
      <c r="AD6" s="1980"/>
      <c r="AE6" s="1980"/>
      <c r="AF6" s="1980"/>
      <c r="AG6" s="1980"/>
      <c r="AH6" s="1980"/>
      <c r="AI6" s="1981"/>
      <c r="AV6" s="2142" t="s">
        <v>3389</v>
      </c>
      <c r="AW6" s="2143"/>
      <c r="AX6" s="2143"/>
      <c r="AY6" s="2143"/>
      <c r="AZ6" s="2143"/>
      <c r="BA6" s="2143"/>
      <c r="BB6" s="2143"/>
      <c r="BC6" s="2143"/>
      <c r="BD6" s="2143"/>
      <c r="BE6" s="2143"/>
      <c r="BF6" s="2143"/>
      <c r="BG6" s="2143"/>
      <c r="BH6" s="2143"/>
      <c r="BI6" s="2143"/>
      <c r="BJ6" s="2143"/>
      <c r="BK6" s="2143"/>
      <c r="BL6" s="2143"/>
      <c r="BM6" s="2143"/>
      <c r="BN6" s="2143"/>
      <c r="BO6" s="2143"/>
      <c r="BP6" s="2143"/>
      <c r="BQ6" s="2143"/>
      <c r="BR6" s="2143"/>
      <c r="BS6" s="2143"/>
      <c r="BT6" s="2143"/>
      <c r="BU6" s="2143"/>
      <c r="BV6" s="2143"/>
      <c r="BW6" s="2143"/>
      <c r="BX6" s="2143"/>
      <c r="BY6" s="2143"/>
      <c r="BZ6" s="2143"/>
      <c r="CA6" s="2144"/>
    </row>
    <row r="7" spans="1:79" ht="29.1" customHeight="1" x14ac:dyDescent="0.25">
      <c r="B7" s="1964"/>
      <c r="C7" s="1965"/>
      <c r="D7" s="1965"/>
      <c r="E7" s="1965"/>
      <c r="F7" s="1965"/>
      <c r="G7" s="1965"/>
      <c r="H7" s="1965"/>
      <c r="I7" s="1966"/>
      <c r="J7" s="1993" t="s">
        <v>3369</v>
      </c>
      <c r="K7" s="1994"/>
      <c r="L7" s="1954" t="s">
        <v>1980</v>
      </c>
      <c r="M7" s="1955"/>
      <c r="N7" s="1956"/>
      <c r="O7" s="1952" t="s">
        <v>2866</v>
      </c>
      <c r="P7" s="1953"/>
      <c r="Q7" s="1954" t="s">
        <v>1980</v>
      </c>
      <c r="R7" s="1955"/>
      <c r="S7" s="1956"/>
      <c r="T7" s="1957" t="s">
        <v>2865</v>
      </c>
      <c r="U7" s="1958"/>
      <c r="V7" s="1959"/>
      <c r="W7" s="1982" t="s">
        <v>1180</v>
      </c>
      <c r="X7" s="1983"/>
      <c r="Y7" s="1957" t="s">
        <v>1183</v>
      </c>
      <c r="Z7" s="1955"/>
      <c r="AA7" s="1953"/>
      <c r="AB7" s="1954" t="s">
        <v>1980</v>
      </c>
      <c r="AC7" s="1955"/>
      <c r="AD7" s="1956"/>
      <c r="AE7" s="1957" t="s">
        <v>1184</v>
      </c>
      <c r="AF7" s="1953"/>
      <c r="AG7" s="1954" t="s">
        <v>1980</v>
      </c>
      <c r="AH7" s="1955"/>
      <c r="AI7" s="1956"/>
      <c r="AV7" s="1993" t="s">
        <v>3736</v>
      </c>
      <c r="AW7" s="1994"/>
      <c r="AX7" s="1954" t="s">
        <v>1980</v>
      </c>
      <c r="AY7" s="1955"/>
      <c r="AZ7" s="1956"/>
      <c r="BA7" s="1993" t="s">
        <v>3369</v>
      </c>
      <c r="BB7" s="1994"/>
      <c r="BC7" s="1954" t="s">
        <v>1980</v>
      </c>
      <c r="BD7" s="1955"/>
      <c r="BE7" s="1956"/>
      <c r="BF7" s="2145" t="s">
        <v>2866</v>
      </c>
      <c r="BG7" s="2146"/>
      <c r="BH7" s="1994"/>
      <c r="BI7" s="2010" t="s">
        <v>1180</v>
      </c>
      <c r="BJ7" s="1955"/>
      <c r="BK7" s="1956"/>
      <c r="BL7" s="1957" t="s">
        <v>1183</v>
      </c>
      <c r="BM7" s="1955"/>
      <c r="BN7" s="1953"/>
      <c r="BO7" s="1954" t="s">
        <v>1980</v>
      </c>
      <c r="BP7" s="1955"/>
      <c r="BQ7" s="1956"/>
      <c r="BR7" s="1957" t="s">
        <v>1184</v>
      </c>
      <c r="BS7" s="1953"/>
      <c r="BT7" s="1954" t="s">
        <v>1980</v>
      </c>
      <c r="BU7" s="1955"/>
      <c r="BV7" s="1956"/>
    </row>
    <row r="8" spans="1:79" ht="8.25" customHeight="1" x14ac:dyDescent="0.25">
      <c r="B8" s="376"/>
      <c r="C8" s="372"/>
      <c r="D8" s="372"/>
      <c r="E8" s="372"/>
      <c r="F8" s="372"/>
      <c r="G8" s="372"/>
      <c r="H8" s="372"/>
      <c r="I8" s="372"/>
      <c r="J8" s="372"/>
      <c r="K8" s="372"/>
      <c r="L8" s="372"/>
      <c r="M8" s="372"/>
      <c r="N8" s="373"/>
      <c r="O8" s="372"/>
      <c r="P8" s="372"/>
      <c r="Q8" s="372"/>
      <c r="R8" s="372"/>
      <c r="S8" s="373"/>
      <c r="T8" s="373"/>
      <c r="U8" s="373"/>
      <c r="V8" s="373"/>
      <c r="W8" s="374"/>
      <c r="X8" s="373"/>
      <c r="Y8" s="373"/>
      <c r="Z8" s="373"/>
      <c r="AA8" s="373"/>
      <c r="AB8" s="374"/>
      <c r="AC8" s="373"/>
      <c r="AD8" s="373"/>
      <c r="AE8" s="373"/>
      <c r="AF8" s="373"/>
      <c r="AG8" s="374"/>
      <c r="AH8" s="373"/>
      <c r="AI8" s="375"/>
      <c r="AJ8" s="977"/>
      <c r="AK8" s="977"/>
      <c r="AL8" s="977"/>
      <c r="AM8" s="977"/>
      <c r="AN8" s="977"/>
      <c r="AO8" s="977"/>
      <c r="AP8" s="977"/>
      <c r="AQ8" s="977"/>
      <c r="AR8" s="977"/>
      <c r="AS8" s="977"/>
      <c r="AT8" s="977"/>
      <c r="AU8" s="198"/>
      <c r="AV8" s="372"/>
      <c r="AW8" s="372"/>
      <c r="AX8" s="372"/>
      <c r="AY8" s="372"/>
      <c r="AZ8" s="373"/>
      <c r="BA8" s="372"/>
      <c r="BB8" s="372"/>
      <c r="BC8" s="372"/>
      <c r="BD8" s="372"/>
      <c r="BE8" s="373"/>
      <c r="BF8" s="373"/>
      <c r="BG8" s="373"/>
      <c r="BH8" s="373"/>
      <c r="BI8" s="374"/>
      <c r="BJ8" s="373"/>
      <c r="BK8" s="373"/>
      <c r="BL8" s="373"/>
      <c r="BM8" s="373"/>
      <c r="BN8" s="373"/>
      <c r="BO8" s="374"/>
      <c r="BP8" s="373"/>
      <c r="BQ8" s="373"/>
      <c r="BR8" s="373"/>
      <c r="BS8" s="373"/>
      <c r="BT8" s="374"/>
      <c r="BU8" s="373"/>
      <c r="BV8" s="375"/>
    </row>
    <row r="9" spans="1:79" ht="183" customHeight="1" x14ac:dyDescent="0.25">
      <c r="B9" s="1987" t="s">
        <v>3383</v>
      </c>
      <c r="C9" s="1988"/>
      <c r="D9" s="1988"/>
      <c r="E9" s="1988"/>
      <c r="F9" s="1988"/>
      <c r="G9" s="1988"/>
      <c r="H9" s="1988"/>
      <c r="I9" s="1989"/>
      <c r="J9" s="1792">
        <v>19</v>
      </c>
      <c r="K9" s="1793"/>
      <c r="L9" s="1970" t="s">
        <v>3371</v>
      </c>
      <c r="M9" s="1971"/>
      <c r="N9" s="1972"/>
      <c r="O9" s="1792">
        <v>125</v>
      </c>
      <c r="P9" s="1793"/>
      <c r="Q9" s="1990" t="s">
        <v>3370</v>
      </c>
      <c r="R9" s="1991"/>
      <c r="S9" s="1992"/>
      <c r="T9" s="1943">
        <v>119</v>
      </c>
      <c r="U9" s="1944"/>
      <c r="V9" s="1945"/>
      <c r="W9" s="1984" t="s">
        <v>3486</v>
      </c>
      <c r="X9" s="1985"/>
      <c r="Y9" s="1943">
        <v>0</v>
      </c>
      <c r="Z9" s="1944"/>
      <c r="AA9" s="1945"/>
      <c r="AB9" s="1990" t="s">
        <v>3487</v>
      </c>
      <c r="AC9" s="1991"/>
      <c r="AD9" s="1992"/>
      <c r="AE9" s="1943">
        <v>263</v>
      </c>
      <c r="AF9" s="1945"/>
      <c r="AG9" s="1789" t="s">
        <v>3459</v>
      </c>
      <c r="AH9" s="1790"/>
      <c r="AI9" s="1791"/>
      <c r="AJ9" s="952"/>
      <c r="AK9" s="952"/>
      <c r="AL9" s="952"/>
      <c r="AM9" s="952"/>
      <c r="AN9" s="952"/>
      <c r="AO9" s="952"/>
      <c r="AP9" s="952"/>
      <c r="AQ9" s="952"/>
      <c r="AR9" s="952"/>
      <c r="AS9" s="952"/>
      <c r="AT9" s="952"/>
      <c r="AU9" s="198"/>
      <c r="AV9" s="1940">
        <v>143</v>
      </c>
      <c r="AW9" s="1942"/>
      <c r="AX9" s="1970" t="s">
        <v>3770</v>
      </c>
      <c r="AY9" s="1971"/>
      <c r="AZ9" s="1972"/>
      <c r="BA9" s="1940">
        <v>17</v>
      </c>
      <c r="BB9" s="1942"/>
      <c r="BC9" s="2011" t="s">
        <v>3771</v>
      </c>
      <c r="BD9" s="2012"/>
      <c r="BE9" s="2013"/>
      <c r="BF9" s="1940">
        <v>90</v>
      </c>
      <c r="BG9" s="1941"/>
      <c r="BH9" s="1942"/>
      <c r="BI9" s="2011" t="s">
        <v>3772</v>
      </c>
      <c r="BJ9" s="2012"/>
      <c r="BK9" s="2013"/>
      <c r="BL9" s="1940">
        <v>53</v>
      </c>
      <c r="BM9" s="1941"/>
      <c r="BN9" s="1942"/>
      <c r="BO9" s="1970" t="s">
        <v>3773</v>
      </c>
      <c r="BP9" s="1971"/>
      <c r="BQ9" s="1972"/>
      <c r="BR9" s="1940">
        <v>160</v>
      </c>
      <c r="BS9" s="1942"/>
      <c r="BT9" s="1810" t="s">
        <v>3444</v>
      </c>
      <c r="BU9" s="2014"/>
      <c r="BV9" s="2015"/>
    </row>
    <row r="10" spans="1:79" ht="6.75" customHeight="1" x14ac:dyDescent="0.25">
      <c r="B10" s="1801"/>
      <c r="C10" s="1802"/>
      <c r="D10" s="1802"/>
      <c r="E10" s="1802"/>
      <c r="F10" s="1802"/>
      <c r="G10" s="1802"/>
      <c r="H10" s="1802"/>
      <c r="I10" s="1802"/>
      <c r="J10" s="1796"/>
      <c r="K10" s="1796"/>
      <c r="L10" s="1796"/>
      <c r="M10" s="1796"/>
      <c r="N10" s="1796"/>
      <c r="O10" s="1796"/>
      <c r="P10" s="1796"/>
      <c r="Q10" s="1796"/>
      <c r="R10" s="1796"/>
      <c r="S10" s="1796"/>
      <c r="T10" s="1944"/>
      <c r="U10" s="1944"/>
      <c r="V10" s="1944"/>
      <c r="W10" s="374"/>
      <c r="X10" s="374"/>
      <c r="Y10" s="1944"/>
      <c r="Z10" s="1944"/>
      <c r="AA10" s="1944"/>
      <c r="AB10" s="1790"/>
      <c r="AC10" s="1790"/>
      <c r="AD10" s="1790"/>
      <c r="AE10" s="1944"/>
      <c r="AF10" s="1944"/>
      <c r="AG10" s="1790"/>
      <c r="AH10" s="1790"/>
      <c r="AI10" s="1791"/>
      <c r="AJ10" s="952"/>
      <c r="AK10" s="952"/>
      <c r="AL10" s="952"/>
      <c r="AM10" s="952"/>
      <c r="AN10" s="952"/>
      <c r="AO10" s="952"/>
      <c r="AP10" s="952"/>
      <c r="AQ10" s="952"/>
      <c r="AR10" s="952"/>
      <c r="AS10" s="952"/>
      <c r="AT10" s="952"/>
      <c r="AU10" s="198"/>
      <c r="AV10" s="1796"/>
      <c r="AW10" s="1796"/>
      <c r="AX10" s="1796"/>
      <c r="AY10" s="1796"/>
      <c r="AZ10" s="1796"/>
      <c r="BA10" s="2021"/>
      <c r="BB10" s="2021"/>
      <c r="BC10" s="1796"/>
      <c r="BD10" s="1796"/>
      <c r="BE10" s="1796"/>
      <c r="BF10" s="1944"/>
      <c r="BG10" s="1944"/>
      <c r="BH10" s="1944"/>
      <c r="BI10" s="1790"/>
      <c r="BJ10" s="1790"/>
      <c r="BK10" s="1790"/>
      <c r="BL10" s="1944"/>
      <c r="BM10" s="1944"/>
      <c r="BN10" s="1944"/>
      <c r="BO10" s="1790"/>
      <c r="BP10" s="1790"/>
      <c r="BQ10" s="1790"/>
      <c r="BR10" s="2021"/>
      <c r="BS10" s="2021"/>
      <c r="BT10" s="1790"/>
      <c r="BU10" s="1790"/>
      <c r="BV10" s="1791"/>
    </row>
    <row r="11" spans="1:79" ht="68.25" customHeight="1" x14ac:dyDescent="0.25">
      <c r="B11" s="1821" t="s">
        <v>3775</v>
      </c>
      <c r="C11" s="1822"/>
      <c r="D11" s="1822"/>
      <c r="E11" s="1822"/>
      <c r="F11" s="1822"/>
      <c r="G11" s="1822"/>
      <c r="H11" s="1822"/>
      <c r="I11" s="1998"/>
      <c r="J11" s="1792">
        <v>0</v>
      </c>
      <c r="K11" s="1793"/>
      <c r="L11" s="1949" t="s">
        <v>1127</v>
      </c>
      <c r="M11" s="1973"/>
      <c r="N11" s="1974"/>
      <c r="O11" s="1792">
        <v>4</v>
      </c>
      <c r="P11" s="1793"/>
      <c r="Q11" s="1949" t="s">
        <v>1128</v>
      </c>
      <c r="R11" s="1973"/>
      <c r="S11" s="1974"/>
      <c r="T11" s="1943">
        <v>1</v>
      </c>
      <c r="U11" s="1944"/>
      <c r="V11" s="1945"/>
      <c r="W11" s="1949" t="s">
        <v>3372</v>
      </c>
      <c r="X11" s="1951"/>
      <c r="Y11" s="1943">
        <v>0</v>
      </c>
      <c r="Z11" s="1944"/>
      <c r="AA11" s="1945"/>
      <c r="AB11" s="1949" t="s">
        <v>3381</v>
      </c>
      <c r="AC11" s="1950"/>
      <c r="AD11" s="1951"/>
      <c r="AE11" s="1943">
        <v>5</v>
      </c>
      <c r="AF11" s="1945"/>
      <c r="AG11" s="1789" t="s">
        <v>3458</v>
      </c>
      <c r="AH11" s="1790"/>
      <c r="AI11" s="1791"/>
      <c r="AJ11" s="952"/>
      <c r="AK11" s="952"/>
      <c r="AL11" s="952"/>
      <c r="AM11" s="952"/>
      <c r="AN11" s="952"/>
      <c r="AO11" s="952"/>
      <c r="AP11" s="952"/>
      <c r="AQ11" s="952"/>
      <c r="AR11" s="952"/>
      <c r="AS11" s="952"/>
      <c r="AT11" s="952"/>
      <c r="AV11" s="1940">
        <v>3</v>
      </c>
      <c r="AW11" s="1942"/>
      <c r="AX11" s="1946" t="s">
        <v>3391</v>
      </c>
      <c r="AY11" s="1999"/>
      <c r="AZ11" s="2000"/>
      <c r="BA11" s="1940">
        <v>0</v>
      </c>
      <c r="BB11" s="1942"/>
      <c r="BC11" s="1946" t="s">
        <v>3431</v>
      </c>
      <c r="BD11" s="1999"/>
      <c r="BE11" s="2000"/>
      <c r="BF11" s="1940">
        <v>2</v>
      </c>
      <c r="BG11" s="1941"/>
      <c r="BH11" s="1942"/>
      <c r="BI11" s="1946" t="s">
        <v>3426</v>
      </c>
      <c r="BJ11" s="1999"/>
      <c r="BK11" s="2000"/>
      <c r="BL11" s="1940">
        <v>1</v>
      </c>
      <c r="BM11" s="1941"/>
      <c r="BN11" s="1942"/>
      <c r="BO11" s="1946" t="s">
        <v>3396</v>
      </c>
      <c r="BP11" s="1999"/>
      <c r="BQ11" s="2000"/>
      <c r="BR11" s="1940">
        <v>3</v>
      </c>
      <c r="BS11" s="1942"/>
      <c r="BT11" s="1810" t="s">
        <v>3445</v>
      </c>
      <c r="BU11" s="2016"/>
      <c r="BV11" s="2017"/>
    </row>
    <row r="12" spans="1:79" ht="50.25" customHeight="1" x14ac:dyDescent="0.25">
      <c r="B12" s="1962" t="s">
        <v>3384</v>
      </c>
      <c r="C12" s="1963"/>
      <c r="D12" s="1963"/>
      <c r="E12" s="1963"/>
      <c r="F12" s="1963"/>
      <c r="G12" s="1963"/>
      <c r="H12" s="1963"/>
      <c r="I12" s="1986"/>
      <c r="J12" s="1792">
        <v>0</v>
      </c>
      <c r="K12" s="1793"/>
      <c r="L12" s="1975" t="s">
        <v>1780</v>
      </c>
      <c r="M12" s="1976"/>
      <c r="N12" s="1977"/>
      <c r="O12" s="1792">
        <v>0</v>
      </c>
      <c r="P12" s="1793"/>
      <c r="Q12" s="1975" t="s">
        <v>1781</v>
      </c>
      <c r="R12" s="1976"/>
      <c r="S12" s="1977"/>
      <c r="T12" s="1943">
        <v>0</v>
      </c>
      <c r="U12" s="1944"/>
      <c r="V12" s="1945"/>
      <c r="W12" s="1975" t="s">
        <v>3373</v>
      </c>
      <c r="X12" s="1977"/>
      <c r="Y12" s="1943">
        <v>0</v>
      </c>
      <c r="Z12" s="1944"/>
      <c r="AA12" s="1945"/>
      <c r="AB12" s="1975" t="s">
        <v>3380</v>
      </c>
      <c r="AC12" s="1976"/>
      <c r="AD12" s="1977"/>
      <c r="AE12" s="1943">
        <v>0</v>
      </c>
      <c r="AF12" s="1945"/>
      <c r="AG12" s="1789" t="s">
        <v>3457</v>
      </c>
      <c r="AH12" s="1790"/>
      <c r="AI12" s="1791"/>
      <c r="AJ12" s="952"/>
      <c r="AK12" s="952"/>
      <c r="AL12" s="952"/>
      <c r="AM12" s="952"/>
      <c r="AN12" s="952"/>
      <c r="AO12" s="952"/>
      <c r="AP12" s="952"/>
      <c r="AQ12" s="952"/>
      <c r="AR12" s="952"/>
      <c r="AS12" s="952"/>
      <c r="AT12" s="952"/>
      <c r="AU12" s="198"/>
      <c r="AV12" s="1940">
        <v>0</v>
      </c>
      <c r="AW12" s="1942"/>
      <c r="AX12" s="1939" t="s">
        <v>3393</v>
      </c>
      <c r="AY12" s="1811"/>
      <c r="AZ12" s="1812"/>
      <c r="BA12" s="1940">
        <v>0</v>
      </c>
      <c r="BB12" s="1942"/>
      <c r="BC12" s="1939" t="s">
        <v>3432</v>
      </c>
      <c r="BD12" s="1811"/>
      <c r="BE12" s="1812"/>
      <c r="BF12" s="1940">
        <v>0</v>
      </c>
      <c r="BG12" s="1941"/>
      <c r="BH12" s="1942"/>
      <c r="BI12" s="1939" t="s">
        <v>3430</v>
      </c>
      <c r="BJ12" s="1811"/>
      <c r="BK12" s="1812"/>
      <c r="BL12" s="1940">
        <v>0</v>
      </c>
      <c r="BM12" s="1941"/>
      <c r="BN12" s="1942"/>
      <c r="BO12" s="1939" t="s">
        <v>3398</v>
      </c>
      <c r="BP12" s="1811"/>
      <c r="BQ12" s="1812"/>
      <c r="BR12" s="1940">
        <v>0</v>
      </c>
      <c r="BS12" s="1942"/>
      <c r="BT12" s="1810" t="s">
        <v>3446</v>
      </c>
      <c r="BU12" s="2016"/>
      <c r="BV12" s="2017"/>
    </row>
    <row r="13" spans="1:79" ht="60" customHeight="1" x14ac:dyDescent="0.25">
      <c r="B13" s="1962" t="s">
        <v>3385</v>
      </c>
      <c r="C13" s="1963"/>
      <c r="D13" s="1963"/>
      <c r="E13" s="1963"/>
      <c r="F13" s="1963"/>
      <c r="G13" s="1963"/>
      <c r="H13" s="1963"/>
      <c r="I13" s="1986"/>
      <c r="J13" s="1792">
        <v>0</v>
      </c>
      <c r="K13" s="1793"/>
      <c r="L13" s="1365" t="s">
        <v>1782</v>
      </c>
      <c r="M13" s="1368"/>
      <c r="N13" s="1978"/>
      <c r="O13" s="1792">
        <v>4</v>
      </c>
      <c r="P13" s="1793"/>
      <c r="Q13" s="1365" t="s">
        <v>1785</v>
      </c>
      <c r="R13" s="1368"/>
      <c r="S13" s="1978"/>
      <c r="T13" s="1943">
        <v>1</v>
      </c>
      <c r="U13" s="1944"/>
      <c r="V13" s="1945"/>
      <c r="W13" s="1365" t="s">
        <v>3374</v>
      </c>
      <c r="X13" s="1978"/>
      <c r="Y13" s="1943">
        <v>0</v>
      </c>
      <c r="Z13" s="1944"/>
      <c r="AA13" s="1945"/>
      <c r="AB13" s="1365" t="s">
        <v>3379</v>
      </c>
      <c r="AC13" s="1368"/>
      <c r="AD13" s="1978"/>
      <c r="AE13" s="1943">
        <v>5</v>
      </c>
      <c r="AF13" s="1945"/>
      <c r="AG13" s="1789" t="s">
        <v>3456</v>
      </c>
      <c r="AH13" s="1790"/>
      <c r="AI13" s="1791"/>
      <c r="AJ13" s="952"/>
      <c r="AK13" s="952"/>
      <c r="AL13" s="952"/>
      <c r="AM13" s="952"/>
      <c r="AN13" s="952"/>
      <c r="AO13" s="952"/>
      <c r="AP13" s="952"/>
      <c r="AQ13" s="952"/>
      <c r="AR13" s="952"/>
      <c r="AS13" s="952"/>
      <c r="AT13" s="952"/>
      <c r="AU13" s="198"/>
      <c r="AV13" s="1940">
        <v>3</v>
      </c>
      <c r="AW13" s="1942"/>
      <c r="AX13" s="2018" t="s">
        <v>3394</v>
      </c>
      <c r="AY13" s="2019"/>
      <c r="AZ13" s="2020"/>
      <c r="BA13" s="1940">
        <v>0</v>
      </c>
      <c r="BB13" s="1942"/>
      <c r="BC13" s="2018" t="s">
        <v>3433</v>
      </c>
      <c r="BD13" s="2019"/>
      <c r="BE13" s="2020"/>
      <c r="BF13" s="1940">
        <v>2</v>
      </c>
      <c r="BG13" s="1941"/>
      <c r="BH13" s="1942"/>
      <c r="BI13" s="2018" t="s">
        <v>3429</v>
      </c>
      <c r="BJ13" s="2019"/>
      <c r="BK13" s="2020"/>
      <c r="BL13" s="1940">
        <v>1</v>
      </c>
      <c r="BM13" s="1941"/>
      <c r="BN13" s="1942"/>
      <c r="BO13" s="2018" t="s">
        <v>3399</v>
      </c>
      <c r="BP13" s="2019"/>
      <c r="BQ13" s="2020"/>
      <c r="BR13" s="1940">
        <v>3</v>
      </c>
      <c r="BS13" s="1942"/>
      <c r="BT13" s="1810" t="s">
        <v>3447</v>
      </c>
      <c r="BU13" s="2016"/>
      <c r="BV13" s="2017"/>
    </row>
    <row r="14" spans="1:79" ht="51" customHeight="1" x14ac:dyDescent="0.25">
      <c r="B14" s="1819" t="s">
        <v>1181</v>
      </c>
      <c r="C14" s="1960"/>
      <c r="D14" s="1960"/>
      <c r="E14" s="1960"/>
      <c r="F14" s="1960"/>
      <c r="G14" s="1960"/>
      <c r="H14" s="1960"/>
      <c r="I14" s="1961"/>
      <c r="J14" s="1792">
        <v>0</v>
      </c>
      <c r="K14" s="1793"/>
      <c r="L14" s="1975" t="s">
        <v>1783</v>
      </c>
      <c r="M14" s="1976"/>
      <c r="N14" s="1977"/>
      <c r="O14" s="1792">
        <v>0</v>
      </c>
      <c r="P14" s="1793"/>
      <c r="Q14" s="1975" t="s">
        <v>1784</v>
      </c>
      <c r="R14" s="1976"/>
      <c r="S14" s="1977"/>
      <c r="T14" s="1943">
        <v>0</v>
      </c>
      <c r="U14" s="1944"/>
      <c r="V14" s="1945"/>
      <c r="W14" s="1975" t="s">
        <v>3375</v>
      </c>
      <c r="X14" s="1977"/>
      <c r="Y14" s="1943">
        <v>0</v>
      </c>
      <c r="Z14" s="1944"/>
      <c r="AA14" s="1945"/>
      <c r="AB14" s="1975" t="s">
        <v>3378</v>
      </c>
      <c r="AC14" s="1976"/>
      <c r="AD14" s="1977"/>
      <c r="AE14" s="1943">
        <v>0</v>
      </c>
      <c r="AF14" s="1945"/>
      <c r="AG14" s="1789" t="s">
        <v>3455</v>
      </c>
      <c r="AH14" s="1790"/>
      <c r="AI14" s="1791"/>
      <c r="AJ14" s="952"/>
      <c r="AK14" s="952"/>
      <c r="AL14" s="952"/>
      <c r="AM14" s="952"/>
      <c r="AN14" s="952"/>
      <c r="AO14" s="952"/>
      <c r="AP14" s="952"/>
      <c r="AQ14" s="952"/>
      <c r="AR14" s="952"/>
      <c r="AS14" s="952"/>
      <c r="AT14" s="952"/>
      <c r="AU14" s="198"/>
      <c r="AV14" s="1940">
        <v>0</v>
      </c>
      <c r="AW14" s="1942"/>
      <c r="AX14" s="1939" t="s">
        <v>3395</v>
      </c>
      <c r="AY14" s="1811"/>
      <c r="AZ14" s="1812"/>
      <c r="BA14" s="1940">
        <v>0</v>
      </c>
      <c r="BB14" s="1942"/>
      <c r="BC14" s="1939" t="s">
        <v>3434</v>
      </c>
      <c r="BD14" s="1811"/>
      <c r="BE14" s="1812"/>
      <c r="BF14" s="1940">
        <v>0</v>
      </c>
      <c r="BG14" s="1941"/>
      <c r="BH14" s="1942"/>
      <c r="BI14" s="1939" t="s">
        <v>3428</v>
      </c>
      <c r="BJ14" s="1811"/>
      <c r="BK14" s="1812"/>
      <c r="BL14" s="1940">
        <v>0</v>
      </c>
      <c r="BM14" s="1941"/>
      <c r="BN14" s="1942"/>
      <c r="BO14" s="1939" t="s">
        <v>3400</v>
      </c>
      <c r="BP14" s="1811"/>
      <c r="BQ14" s="1812"/>
      <c r="BR14" s="1940">
        <v>0</v>
      </c>
      <c r="BS14" s="1942"/>
      <c r="BT14" s="1810" t="s">
        <v>3448</v>
      </c>
      <c r="BU14" s="2016"/>
      <c r="BV14" s="2017"/>
    </row>
    <row r="15" spans="1:79" ht="53.25" customHeight="1" x14ac:dyDescent="0.25">
      <c r="B15" s="1987" t="s">
        <v>3386</v>
      </c>
      <c r="C15" s="1988"/>
      <c r="D15" s="1988"/>
      <c r="E15" s="1988"/>
      <c r="F15" s="1988"/>
      <c r="G15" s="1988"/>
      <c r="H15" s="1988"/>
      <c r="I15" s="1989"/>
      <c r="J15" s="1792">
        <v>19</v>
      </c>
      <c r="K15" s="1793"/>
      <c r="L15" s="1949" t="s">
        <v>3452</v>
      </c>
      <c r="M15" s="1973"/>
      <c r="N15" s="1974"/>
      <c r="O15" s="1792">
        <v>121</v>
      </c>
      <c r="P15" s="1793"/>
      <c r="Q15" s="1949" t="s">
        <v>1129</v>
      </c>
      <c r="R15" s="1973"/>
      <c r="S15" s="1974"/>
      <c r="T15" s="1943">
        <v>118</v>
      </c>
      <c r="U15" s="1944"/>
      <c r="V15" s="1945"/>
      <c r="W15" s="1949" t="s">
        <v>3376</v>
      </c>
      <c r="X15" s="1951"/>
      <c r="Y15" s="1943">
        <v>0</v>
      </c>
      <c r="Z15" s="1944"/>
      <c r="AA15" s="1945"/>
      <c r="AB15" s="1949" t="s">
        <v>3377</v>
      </c>
      <c r="AC15" s="1950"/>
      <c r="AD15" s="1951"/>
      <c r="AE15" s="1943">
        <v>258</v>
      </c>
      <c r="AF15" s="1945"/>
      <c r="AG15" s="1789" t="s">
        <v>3453</v>
      </c>
      <c r="AH15" s="1790"/>
      <c r="AI15" s="1791"/>
      <c r="AJ15" s="952"/>
      <c r="AK15" s="952"/>
      <c r="AL15" s="952"/>
      <c r="AM15" s="952"/>
      <c r="AN15" s="952"/>
      <c r="AO15" s="952"/>
      <c r="AP15" s="952"/>
      <c r="AQ15" s="952"/>
      <c r="AR15" s="952"/>
      <c r="AS15" s="952"/>
      <c r="AT15" s="952"/>
      <c r="AV15" s="1940">
        <v>140</v>
      </c>
      <c r="AW15" s="1942"/>
      <c r="AX15" s="1946" t="s">
        <v>3392</v>
      </c>
      <c r="AY15" s="1999"/>
      <c r="AZ15" s="2000"/>
      <c r="BA15" s="1940">
        <v>17</v>
      </c>
      <c r="BB15" s="1942"/>
      <c r="BC15" s="1946" t="s">
        <v>3435</v>
      </c>
      <c r="BD15" s="1999"/>
      <c r="BE15" s="2000"/>
      <c r="BF15" s="1940">
        <v>88</v>
      </c>
      <c r="BG15" s="1941"/>
      <c r="BH15" s="1942"/>
      <c r="BI15" s="1946" t="s">
        <v>3427</v>
      </c>
      <c r="BJ15" s="1999"/>
      <c r="BK15" s="2000"/>
      <c r="BL15" s="1940">
        <v>52</v>
      </c>
      <c r="BM15" s="1941"/>
      <c r="BN15" s="1942"/>
      <c r="BO15" s="1946" t="s">
        <v>3397</v>
      </c>
      <c r="BP15" s="1999"/>
      <c r="BQ15" s="2000"/>
      <c r="BR15" s="1940">
        <v>157</v>
      </c>
      <c r="BS15" s="1942"/>
      <c r="BT15" s="1810" t="s">
        <v>3714</v>
      </c>
      <c r="BU15" s="2016"/>
      <c r="BV15" s="2017"/>
    </row>
    <row r="16" spans="1:79" ht="53.25" customHeight="1" thickBot="1" x14ac:dyDescent="0.3">
      <c r="B16" s="1967" t="s">
        <v>3471</v>
      </c>
      <c r="C16" s="1968"/>
      <c r="D16" s="1968"/>
      <c r="E16" s="1968"/>
      <c r="F16" s="1968"/>
      <c r="G16" s="1968"/>
      <c r="H16" s="1968"/>
      <c r="I16" s="1969"/>
      <c r="J16" s="1940">
        <v>3</v>
      </c>
      <c r="K16" s="1942"/>
      <c r="L16" s="1939" t="s">
        <v>3707</v>
      </c>
      <c r="M16" s="1811"/>
      <c r="N16" s="1812"/>
      <c r="O16" s="1940">
        <v>24</v>
      </c>
      <c r="P16" s="1942"/>
      <c r="Q16" s="1939" t="s">
        <v>3706</v>
      </c>
      <c r="R16" s="1811"/>
      <c r="S16" s="1812"/>
      <c r="T16" s="1940">
        <v>3</v>
      </c>
      <c r="U16" s="1941"/>
      <c r="V16" s="1942"/>
      <c r="W16" s="1939" t="s">
        <v>3708</v>
      </c>
      <c r="X16" s="1812"/>
      <c r="Y16" s="1940">
        <v>0</v>
      </c>
      <c r="Z16" s="1941"/>
      <c r="AA16" s="1942"/>
      <c r="AB16" s="1939" t="s">
        <v>3709</v>
      </c>
      <c r="AC16" s="1811"/>
      <c r="AD16" s="1812"/>
      <c r="AE16" s="1940">
        <v>30</v>
      </c>
      <c r="AF16" s="1942"/>
      <c r="AG16" s="1995" t="s">
        <v>3382</v>
      </c>
      <c r="AH16" s="1996"/>
      <c r="AI16" s="1997"/>
      <c r="AJ16" s="978"/>
      <c r="AK16" s="978"/>
      <c r="AL16" s="978"/>
      <c r="AM16" s="978"/>
      <c r="AN16" s="978"/>
      <c r="AO16" s="978"/>
      <c r="AP16" s="978"/>
      <c r="AQ16" s="978"/>
      <c r="AR16" s="978"/>
      <c r="AS16" s="978"/>
      <c r="AT16" s="978"/>
      <c r="AU16" s="198"/>
      <c r="AV16" s="1940">
        <v>27</v>
      </c>
      <c r="AW16" s="1942"/>
      <c r="AX16" s="1939" t="s">
        <v>3710</v>
      </c>
      <c r="AY16" s="1811"/>
      <c r="AZ16" s="1812"/>
      <c r="BA16" s="1940">
        <v>3</v>
      </c>
      <c r="BB16" s="1942"/>
      <c r="BC16" s="1939" t="s">
        <v>3711</v>
      </c>
      <c r="BD16" s="1811"/>
      <c r="BE16" s="1812"/>
      <c r="BF16" s="1940">
        <v>24</v>
      </c>
      <c r="BG16" s="1941"/>
      <c r="BH16" s="1942"/>
      <c r="BI16" s="1939" t="s">
        <v>3712</v>
      </c>
      <c r="BJ16" s="1811"/>
      <c r="BK16" s="1812"/>
      <c r="BL16" s="1940">
        <v>3</v>
      </c>
      <c r="BM16" s="1941"/>
      <c r="BN16" s="1942"/>
      <c r="BO16" s="1939" t="s">
        <v>3713</v>
      </c>
      <c r="BP16" s="1811"/>
      <c r="BQ16" s="1812"/>
      <c r="BR16" s="1940">
        <v>30</v>
      </c>
      <c r="BS16" s="1942"/>
      <c r="BT16" s="1810" t="s">
        <v>3449</v>
      </c>
      <c r="BU16" s="2016"/>
      <c r="BV16" s="2017"/>
    </row>
    <row r="17" spans="2:74" ht="53.25" customHeight="1" thickTop="1" thickBot="1" x14ac:dyDescent="0.3">
      <c r="B17" s="1987" t="s">
        <v>3715</v>
      </c>
      <c r="C17" s="1988"/>
      <c r="D17" s="1988"/>
      <c r="E17" s="1988"/>
      <c r="F17" s="1988"/>
      <c r="G17" s="1988"/>
      <c r="H17" s="1988"/>
      <c r="I17" s="1989"/>
      <c r="J17" s="1808">
        <f>(J9-J18)/J9</f>
        <v>0.15789473684210525</v>
      </c>
      <c r="K17" s="1809"/>
      <c r="L17" s="1810" t="s">
        <v>3738</v>
      </c>
      <c r="M17" s="1811"/>
      <c r="N17" s="1812"/>
      <c r="O17" s="1808">
        <f>(O9-O18)/O9</f>
        <v>0.224</v>
      </c>
      <c r="P17" s="1809"/>
      <c r="Q17" s="1810" t="s">
        <v>3739</v>
      </c>
      <c r="R17" s="1811"/>
      <c r="S17" s="1812"/>
      <c r="T17" s="1813">
        <f>(T9-T18)/T9</f>
        <v>3.3613445378151259E-2</v>
      </c>
      <c r="U17" s="1814"/>
      <c r="V17" s="1815"/>
      <c r="W17" s="1810" t="s">
        <v>3740</v>
      </c>
      <c r="X17" s="1811"/>
      <c r="Y17" s="1813">
        <v>0</v>
      </c>
      <c r="Z17" s="1814"/>
      <c r="AA17" s="1815"/>
      <c r="AB17" s="1810" t="s">
        <v>3741</v>
      </c>
      <c r="AC17" s="1811"/>
      <c r="AD17" s="1812"/>
      <c r="AE17" s="1813">
        <f xml:space="preserve"> (AE9 - AE18) / AE9</f>
        <v>0.13307984790874525</v>
      </c>
      <c r="AF17" s="1815"/>
      <c r="AG17" s="1810" t="s">
        <v>3742</v>
      </c>
      <c r="AH17" s="1811"/>
      <c r="AI17" s="1812"/>
      <c r="AJ17" s="978"/>
      <c r="AK17" s="978"/>
      <c r="AL17" s="978"/>
      <c r="AM17" s="978"/>
      <c r="AN17" s="978"/>
      <c r="AO17" s="978"/>
      <c r="AP17" s="978"/>
      <c r="AQ17" s="978"/>
      <c r="AR17" s="978"/>
      <c r="AS17" s="978"/>
      <c r="AT17" s="978"/>
      <c r="AU17" s="198"/>
      <c r="AV17" s="2038">
        <f xml:space="preserve"> (AV9 - AV18) / AV9</f>
        <v>0.20979020979020979</v>
      </c>
      <c r="AW17" s="2039"/>
      <c r="AX17" s="2027" t="s">
        <v>3743</v>
      </c>
      <c r="AY17" s="2028"/>
      <c r="AZ17" s="2029"/>
      <c r="BA17" s="1814">
        <f xml:space="preserve"> (BA9 - BA18) / BA9</f>
        <v>0.17647058823529413</v>
      </c>
      <c r="BB17" s="1815"/>
      <c r="BC17" s="1810" t="s">
        <v>3744</v>
      </c>
      <c r="BD17" s="1811"/>
      <c r="BE17" s="1812"/>
      <c r="BF17" s="1813">
        <f xml:space="preserve"> (BF9 - BF18) / BF9</f>
        <v>0.28888888888888886</v>
      </c>
      <c r="BG17" s="1814"/>
      <c r="BH17" s="1815"/>
      <c r="BI17" s="1810" t="s">
        <v>3745</v>
      </c>
      <c r="BJ17" s="1811"/>
      <c r="BK17" s="1812"/>
      <c r="BL17" s="1813">
        <f xml:space="preserve"> (BL9 - BL18) / BL9</f>
        <v>7.5471698113207544E-2</v>
      </c>
      <c r="BM17" s="1814"/>
      <c r="BN17" s="1815"/>
      <c r="BO17" s="1810" t="s">
        <v>3746</v>
      </c>
      <c r="BP17" s="1811"/>
      <c r="BQ17" s="1812"/>
      <c r="BR17" s="1813">
        <f xml:space="preserve"> (BR9 - BR18) / BR9</f>
        <v>0.20624999999999999</v>
      </c>
      <c r="BS17" s="1815"/>
      <c r="BT17" s="2035" t="s">
        <v>3747</v>
      </c>
      <c r="BU17" s="2036"/>
      <c r="BV17" s="2037"/>
    </row>
    <row r="18" spans="2:74" ht="53.25" customHeight="1" thickTop="1" x14ac:dyDescent="0.25">
      <c r="B18" s="1987" t="s">
        <v>3443</v>
      </c>
      <c r="C18" s="1988"/>
      <c r="D18" s="1988"/>
      <c r="E18" s="1988"/>
      <c r="F18" s="1988"/>
      <c r="G18" s="1988"/>
      <c r="H18" s="1988"/>
      <c r="I18" s="1989"/>
      <c r="J18" s="1792">
        <v>16</v>
      </c>
      <c r="K18" s="1793"/>
      <c r="L18" s="1946" t="s">
        <v>3716</v>
      </c>
      <c r="M18" s="1999"/>
      <c r="N18" s="2000"/>
      <c r="O18" s="1792">
        <v>97</v>
      </c>
      <c r="P18" s="1793"/>
      <c r="Q18" s="1946" t="s">
        <v>3717</v>
      </c>
      <c r="R18" s="1999"/>
      <c r="S18" s="2000"/>
      <c r="T18" s="1943">
        <v>115</v>
      </c>
      <c r="U18" s="1944"/>
      <c r="V18" s="1945"/>
      <c r="W18" s="1946" t="s">
        <v>3718</v>
      </c>
      <c r="X18" s="1948"/>
      <c r="Y18" s="1943">
        <v>0</v>
      </c>
      <c r="Z18" s="1944"/>
      <c r="AA18" s="1945"/>
      <c r="AB18" s="1946" t="s">
        <v>3719</v>
      </c>
      <c r="AC18" s="1947"/>
      <c r="AD18" s="1948"/>
      <c r="AE18" s="1943">
        <v>228</v>
      </c>
      <c r="AF18" s="1945"/>
      <c r="AG18" s="1789" t="s">
        <v>3720</v>
      </c>
      <c r="AH18" s="1790"/>
      <c r="AI18" s="1791"/>
      <c r="AJ18" s="952"/>
      <c r="AK18" s="952"/>
      <c r="AL18" s="952"/>
      <c r="AM18" s="952"/>
      <c r="AN18" s="952"/>
      <c r="AO18" s="952"/>
      <c r="AP18" s="952"/>
      <c r="AQ18" s="952"/>
      <c r="AR18" s="952"/>
      <c r="AS18" s="952"/>
      <c r="AT18" s="952"/>
      <c r="AV18" s="2022">
        <v>113</v>
      </c>
      <c r="AW18" s="2023"/>
      <c r="AX18" s="2024" t="s">
        <v>3721</v>
      </c>
      <c r="AY18" s="2025"/>
      <c r="AZ18" s="2026"/>
      <c r="BA18" s="1940">
        <v>14</v>
      </c>
      <c r="BB18" s="1942"/>
      <c r="BC18" s="1946" t="s">
        <v>3722</v>
      </c>
      <c r="BD18" s="1999"/>
      <c r="BE18" s="2000"/>
      <c r="BF18" s="1940">
        <v>64</v>
      </c>
      <c r="BG18" s="1941"/>
      <c r="BH18" s="1942"/>
      <c r="BI18" s="1946" t="s">
        <v>3723</v>
      </c>
      <c r="BJ18" s="1999"/>
      <c r="BK18" s="2000"/>
      <c r="BL18" s="1940">
        <v>49</v>
      </c>
      <c r="BM18" s="1941"/>
      <c r="BN18" s="1942"/>
      <c r="BO18" s="1946" t="s">
        <v>3724</v>
      </c>
      <c r="BP18" s="1999"/>
      <c r="BQ18" s="2000"/>
      <c r="BR18" s="1940">
        <v>127</v>
      </c>
      <c r="BS18" s="1942"/>
      <c r="BT18" s="1810" t="s">
        <v>3450</v>
      </c>
      <c r="BU18" s="2016"/>
      <c r="BV18" s="2017"/>
    </row>
    <row r="19" spans="2:74" ht="75.75" customHeight="1" x14ac:dyDescent="0.25">
      <c r="B19" s="1819" t="s">
        <v>1182</v>
      </c>
      <c r="C19" s="1960"/>
      <c r="D19" s="1960"/>
      <c r="E19" s="1960"/>
      <c r="F19" s="1960"/>
      <c r="G19" s="1960"/>
      <c r="H19" s="1960"/>
      <c r="I19" s="1961"/>
      <c r="J19" s="1792">
        <v>3</v>
      </c>
      <c r="K19" s="1793"/>
      <c r="L19" s="1806" t="s">
        <v>3436</v>
      </c>
      <c r="M19" s="1818"/>
      <c r="N19" s="1807"/>
      <c r="O19" s="1792">
        <v>15</v>
      </c>
      <c r="P19" s="1793"/>
      <c r="Q19" s="1806" t="s">
        <v>3437</v>
      </c>
      <c r="R19" s="1818"/>
      <c r="S19" s="1807"/>
      <c r="T19" s="1943">
        <v>24</v>
      </c>
      <c r="U19" s="1944"/>
      <c r="V19" s="1945"/>
      <c r="W19" s="1806" t="s">
        <v>3438</v>
      </c>
      <c r="X19" s="1807"/>
      <c r="Y19" s="1943">
        <v>0</v>
      </c>
      <c r="Z19" s="1944"/>
      <c r="AA19" s="1945"/>
      <c r="AB19" s="1806" t="s">
        <v>3439</v>
      </c>
      <c r="AC19" s="1818"/>
      <c r="AD19" s="1807"/>
      <c r="AE19" s="1943">
        <v>42</v>
      </c>
      <c r="AF19" s="1945"/>
      <c r="AG19" s="1789" t="s">
        <v>3454</v>
      </c>
      <c r="AH19" s="1790"/>
      <c r="AI19" s="1791"/>
      <c r="AJ19" s="952"/>
      <c r="AK19" s="952"/>
      <c r="AL19" s="952"/>
      <c r="AM19" s="952"/>
      <c r="AN19" s="952"/>
      <c r="AO19" s="952"/>
      <c r="AP19" s="952"/>
      <c r="AQ19" s="952"/>
      <c r="AR19" s="952"/>
      <c r="AS19" s="952"/>
      <c r="AT19" s="952"/>
      <c r="AU19" s="198"/>
      <c r="AV19" s="2030">
        <v>13</v>
      </c>
      <c r="AW19" s="2031"/>
      <c r="AX19" s="2032" t="s">
        <v>3440</v>
      </c>
      <c r="AY19" s="2033"/>
      <c r="AZ19" s="2034"/>
      <c r="BA19" s="1940">
        <v>2</v>
      </c>
      <c r="BB19" s="1942"/>
      <c r="BC19" s="1939" t="s">
        <v>3441</v>
      </c>
      <c r="BD19" s="1811"/>
      <c r="BE19" s="1812"/>
      <c r="BF19" s="1940">
        <v>11</v>
      </c>
      <c r="BG19" s="1941"/>
      <c r="BH19" s="1942"/>
      <c r="BI19" s="1939" t="s">
        <v>3441</v>
      </c>
      <c r="BJ19" s="1811"/>
      <c r="BK19" s="1812"/>
      <c r="BL19" s="1940">
        <v>2</v>
      </c>
      <c r="BM19" s="1941"/>
      <c r="BN19" s="1942"/>
      <c r="BO19" s="1939" t="s">
        <v>3442</v>
      </c>
      <c r="BP19" s="1811"/>
      <c r="BQ19" s="1812"/>
      <c r="BR19" s="1940">
        <v>15</v>
      </c>
      <c r="BS19" s="1942"/>
      <c r="BT19" s="1810" t="s">
        <v>3451</v>
      </c>
      <c r="BU19" s="2016"/>
      <c r="BV19" s="2017"/>
    </row>
    <row r="20" spans="2:74" ht="54.75" customHeight="1" x14ac:dyDescent="0.25">
      <c r="B20" s="1821" t="s">
        <v>3774</v>
      </c>
      <c r="C20" s="1822"/>
      <c r="D20" s="1822"/>
      <c r="E20" s="1822"/>
      <c r="F20" s="1822"/>
      <c r="G20" s="1822"/>
      <c r="H20" s="1822"/>
      <c r="I20" s="1822"/>
      <c r="J20" s="1792">
        <v>18</v>
      </c>
      <c r="K20" s="1793"/>
      <c r="L20" s="1803"/>
      <c r="M20" s="1804"/>
      <c r="N20" s="1805"/>
      <c r="O20" s="1792">
        <v>87</v>
      </c>
      <c r="P20" s="1793"/>
      <c r="Q20" s="1803"/>
      <c r="R20" s="1804"/>
      <c r="S20" s="1805"/>
      <c r="T20" s="1792">
        <v>78</v>
      </c>
      <c r="U20" s="1796"/>
      <c r="V20" s="1793"/>
      <c r="W20" s="967"/>
      <c r="X20" s="968"/>
      <c r="Y20" s="1792">
        <v>0</v>
      </c>
      <c r="Z20" s="1796"/>
      <c r="AA20" s="1793"/>
      <c r="AB20" s="1798"/>
      <c r="AC20" s="1799"/>
      <c r="AD20" s="1800"/>
      <c r="AE20" s="1792">
        <v>180</v>
      </c>
      <c r="AF20" s="1793"/>
      <c r="AG20" s="1798"/>
      <c r="AH20" s="1799"/>
      <c r="AI20" s="1800"/>
      <c r="AJ20" s="979"/>
      <c r="AK20" s="979"/>
      <c r="AL20" s="979"/>
      <c r="AM20" s="979"/>
      <c r="AN20" s="979"/>
      <c r="AO20" s="979"/>
      <c r="AP20" s="979"/>
      <c r="AQ20" s="979"/>
      <c r="AR20" s="979"/>
      <c r="AS20" s="979"/>
      <c r="AT20" s="979"/>
      <c r="AV20" s="1792">
        <v>134</v>
      </c>
      <c r="AW20" s="1793"/>
      <c r="AX20" s="1803"/>
      <c r="AY20" s="1804"/>
      <c r="AZ20" s="1805"/>
      <c r="BA20" s="1792">
        <v>16</v>
      </c>
      <c r="BB20" s="1793"/>
      <c r="BC20" s="1803"/>
      <c r="BD20" s="1804"/>
      <c r="BE20" s="1805"/>
      <c r="BF20" s="1792">
        <v>84</v>
      </c>
      <c r="BG20" s="1796"/>
      <c r="BH20" s="1793"/>
      <c r="BI20" s="1799"/>
      <c r="BJ20" s="1799"/>
      <c r="BK20" s="1800"/>
      <c r="BL20" s="1792">
        <v>50</v>
      </c>
      <c r="BM20" s="1796"/>
      <c r="BN20" s="1793"/>
      <c r="BO20" s="1798"/>
      <c r="BP20" s="1799"/>
      <c r="BQ20" s="1800"/>
      <c r="BR20" s="1792">
        <v>150</v>
      </c>
      <c r="BS20" s="1793"/>
      <c r="BT20" s="1798"/>
      <c r="BU20" s="1799"/>
      <c r="BV20" s="1800"/>
    </row>
    <row r="21" spans="2:74" ht="30.75" customHeight="1" x14ac:dyDescent="0.25">
      <c r="B21" s="1962" t="s">
        <v>3735</v>
      </c>
      <c r="C21" s="1963"/>
      <c r="D21" s="1963"/>
      <c r="E21" s="1963"/>
      <c r="F21" s="1963"/>
      <c r="G21" s="1963"/>
      <c r="H21" s="1963"/>
      <c r="I21" s="1963"/>
      <c r="J21" s="1792">
        <v>2</v>
      </c>
      <c r="K21" s="1793"/>
      <c r="L21" s="1803"/>
      <c r="M21" s="1804"/>
      <c r="N21" s="1805"/>
      <c r="O21" s="1792">
        <v>3</v>
      </c>
      <c r="P21" s="1793"/>
      <c r="Q21" s="1803"/>
      <c r="R21" s="1804"/>
      <c r="S21" s="1805"/>
      <c r="T21" s="1792">
        <v>25</v>
      </c>
      <c r="U21" s="1796"/>
      <c r="V21" s="1793"/>
      <c r="W21" s="967"/>
      <c r="X21" s="968"/>
      <c r="Y21" s="1792">
        <v>0</v>
      </c>
      <c r="Z21" s="1796"/>
      <c r="AA21" s="1793"/>
      <c r="AB21" s="1798"/>
      <c r="AC21" s="1799"/>
      <c r="AD21" s="1800"/>
      <c r="AE21" s="1792">
        <v>30</v>
      </c>
      <c r="AF21" s="1793"/>
      <c r="AG21" s="1798"/>
      <c r="AH21" s="1799"/>
      <c r="AI21" s="1800"/>
      <c r="AJ21" s="979"/>
      <c r="AK21" s="979"/>
      <c r="AL21" s="979"/>
      <c r="AM21" s="979"/>
      <c r="AN21" s="979"/>
      <c r="AO21" s="979"/>
      <c r="AP21" s="979"/>
      <c r="AQ21" s="979"/>
      <c r="AR21" s="979"/>
      <c r="AS21" s="979"/>
      <c r="AT21" s="979"/>
      <c r="AU21" s="198"/>
      <c r="AV21" s="1792">
        <v>0</v>
      </c>
      <c r="AW21" s="1793"/>
      <c r="AX21" s="1803"/>
      <c r="AY21" s="1804"/>
      <c r="AZ21" s="1805"/>
      <c r="BA21" s="1792">
        <v>0</v>
      </c>
      <c r="BB21" s="1793"/>
      <c r="BC21" s="1803"/>
      <c r="BD21" s="1804"/>
      <c r="BE21" s="1805"/>
      <c r="BF21" s="1792">
        <v>0</v>
      </c>
      <c r="BG21" s="1796"/>
      <c r="BH21" s="1793"/>
      <c r="BI21" s="1799"/>
      <c r="BJ21" s="1799"/>
      <c r="BK21" s="1800"/>
      <c r="BL21" s="1792">
        <v>0</v>
      </c>
      <c r="BM21" s="1796"/>
      <c r="BN21" s="1793"/>
      <c r="BO21" s="1798"/>
      <c r="BP21" s="1799"/>
      <c r="BQ21" s="1800"/>
      <c r="BR21" s="1792">
        <f>BF21+BA21</f>
        <v>0</v>
      </c>
      <c r="BS21" s="1793"/>
      <c r="BT21" s="1798"/>
      <c r="BU21" s="1799"/>
      <c r="BV21" s="1800"/>
    </row>
    <row r="22" spans="2:74" ht="64.5" customHeight="1" x14ac:dyDescent="0.25">
      <c r="B22" s="1819" t="s">
        <v>3493</v>
      </c>
      <c r="C22" s="1820"/>
      <c r="D22" s="1820"/>
      <c r="E22" s="1820"/>
      <c r="F22" s="1820"/>
      <c r="G22" s="1820"/>
      <c r="H22" s="1820"/>
      <c r="I22" s="1820"/>
      <c r="J22" s="1792">
        <v>1</v>
      </c>
      <c r="K22" s="1793"/>
      <c r="L22" s="1803"/>
      <c r="M22" s="1804"/>
      <c r="N22" s="1805"/>
      <c r="O22" s="1792">
        <v>8</v>
      </c>
      <c r="P22" s="1793"/>
      <c r="Q22" s="1803"/>
      <c r="R22" s="1804"/>
      <c r="S22" s="1805"/>
      <c r="T22" s="1792">
        <v>4</v>
      </c>
      <c r="U22" s="1796"/>
      <c r="V22" s="1793"/>
      <c r="W22" s="967"/>
      <c r="X22" s="968"/>
      <c r="Y22" s="1792">
        <v>0</v>
      </c>
      <c r="Z22" s="1796"/>
      <c r="AA22" s="1793"/>
      <c r="AB22" s="1798"/>
      <c r="AC22" s="1799"/>
      <c r="AD22" s="1800"/>
      <c r="AE22" s="1792">
        <v>13</v>
      </c>
      <c r="AF22" s="1793"/>
      <c r="AG22" s="1798"/>
      <c r="AH22" s="1799"/>
      <c r="AI22" s="1800"/>
      <c r="AJ22" s="979"/>
      <c r="AK22" s="979"/>
      <c r="AL22" s="979"/>
      <c r="AM22" s="979"/>
      <c r="AN22" s="979"/>
      <c r="AO22" s="979"/>
      <c r="AP22" s="979"/>
      <c r="AQ22" s="979"/>
      <c r="AR22" s="979"/>
      <c r="AS22" s="979"/>
      <c r="AT22" s="979"/>
      <c r="AU22" s="198"/>
      <c r="AV22" s="1792">
        <v>11</v>
      </c>
      <c r="AW22" s="1793"/>
      <c r="AX22" s="1803"/>
      <c r="AY22" s="1804"/>
      <c r="AZ22" s="1805"/>
      <c r="BA22" s="1792">
        <v>1</v>
      </c>
      <c r="BB22" s="1793"/>
      <c r="BC22" s="1803"/>
      <c r="BD22" s="1804"/>
      <c r="BE22" s="1805"/>
      <c r="BF22" s="1792">
        <v>6</v>
      </c>
      <c r="BG22" s="1796"/>
      <c r="BH22" s="1793"/>
      <c r="BI22" s="1799"/>
      <c r="BJ22" s="1799"/>
      <c r="BK22" s="1800"/>
      <c r="BL22" s="1792">
        <v>4</v>
      </c>
      <c r="BM22" s="1796"/>
      <c r="BN22" s="1793"/>
      <c r="BO22" s="1798"/>
      <c r="BP22" s="1799"/>
      <c r="BQ22" s="1800"/>
      <c r="BR22" s="1792">
        <v>13</v>
      </c>
      <c r="BS22" s="1793"/>
      <c r="BT22" s="1798"/>
      <c r="BU22" s="1799"/>
      <c r="BV22" s="1800"/>
    </row>
    <row r="23" spans="2:74" ht="26.25" customHeight="1" x14ac:dyDescent="0.25">
      <c r="B23" s="1816" t="s">
        <v>2503</v>
      </c>
      <c r="C23" s="1817"/>
      <c r="D23" s="1817"/>
      <c r="E23" s="1817"/>
      <c r="F23" s="1817"/>
      <c r="G23" s="1817"/>
      <c r="H23" s="1817"/>
      <c r="I23" s="1817"/>
      <c r="J23" s="1792">
        <v>0</v>
      </c>
      <c r="K23" s="1796"/>
      <c r="L23" s="961"/>
      <c r="M23" s="962"/>
      <c r="N23" s="963"/>
      <c r="O23" s="1792">
        <v>0</v>
      </c>
      <c r="P23" s="1796"/>
      <c r="Q23" s="961"/>
      <c r="R23" s="962"/>
      <c r="S23" s="963"/>
      <c r="T23" s="1792">
        <v>0</v>
      </c>
      <c r="U23" s="1796"/>
      <c r="V23" s="1793"/>
      <c r="W23" s="958"/>
      <c r="X23" s="960"/>
      <c r="Y23" s="1792">
        <v>0</v>
      </c>
      <c r="Z23" s="1796"/>
      <c r="AA23" s="1793"/>
      <c r="AB23" s="958"/>
      <c r="AC23" s="959"/>
      <c r="AD23" s="960"/>
      <c r="AE23" s="1792">
        <v>0</v>
      </c>
      <c r="AF23" s="1793"/>
      <c r="AG23" s="959"/>
      <c r="AH23" s="959"/>
      <c r="AI23" s="960"/>
      <c r="AJ23" s="979"/>
      <c r="AK23" s="979"/>
      <c r="AL23" s="979"/>
      <c r="AM23" s="979"/>
      <c r="AN23" s="979"/>
      <c r="AO23" s="979"/>
      <c r="AP23" s="979"/>
      <c r="AQ23" s="979"/>
      <c r="AR23" s="979"/>
      <c r="AS23" s="979"/>
      <c r="AT23" s="979"/>
      <c r="AU23" s="198"/>
      <c r="AV23" s="1792">
        <v>1</v>
      </c>
      <c r="AW23" s="1796"/>
      <c r="AX23" s="961"/>
      <c r="AY23" s="962"/>
      <c r="AZ23" s="963"/>
      <c r="BA23" s="1792">
        <v>0</v>
      </c>
      <c r="BB23" s="1796"/>
      <c r="BC23" s="961"/>
      <c r="BD23" s="962"/>
      <c r="BE23" s="963"/>
      <c r="BF23" s="1792">
        <v>2</v>
      </c>
      <c r="BG23" s="1796"/>
      <c r="BH23" s="1793"/>
      <c r="BI23" s="958"/>
      <c r="BJ23" s="959"/>
      <c r="BK23" s="960"/>
      <c r="BL23" s="1792">
        <v>0</v>
      </c>
      <c r="BM23" s="1796"/>
      <c r="BN23" s="1793"/>
      <c r="BO23" s="958"/>
      <c r="BP23" s="959"/>
      <c r="BQ23" s="960"/>
      <c r="BR23" s="1792">
        <v>2</v>
      </c>
      <c r="BS23" s="1793"/>
      <c r="BT23" s="959"/>
      <c r="BU23" s="959"/>
      <c r="BV23" s="960"/>
    </row>
    <row r="24" spans="2:74" ht="46.5" customHeight="1" x14ac:dyDescent="0.25">
      <c r="B24" s="1824" t="s">
        <v>2657</v>
      </c>
      <c r="C24" s="1825"/>
      <c r="D24" s="1825"/>
      <c r="E24" s="1825"/>
      <c r="F24" s="1825"/>
      <c r="G24" s="1825"/>
      <c r="H24" s="1825"/>
      <c r="I24" s="1825"/>
      <c r="J24" s="1792">
        <v>15</v>
      </c>
      <c r="K24" s="1793"/>
      <c r="L24" s="1803"/>
      <c r="M24" s="1804"/>
      <c r="N24" s="1805"/>
      <c r="O24" s="1792">
        <v>76</v>
      </c>
      <c r="P24" s="1793"/>
      <c r="Q24" s="1803"/>
      <c r="R24" s="1804"/>
      <c r="S24" s="1805"/>
      <c r="T24" s="1792">
        <v>46</v>
      </c>
      <c r="U24" s="1796"/>
      <c r="V24" s="1793"/>
      <c r="W24" s="966"/>
      <c r="X24" s="968"/>
      <c r="Y24" s="1792">
        <v>0</v>
      </c>
      <c r="Z24" s="1796"/>
      <c r="AA24" s="1793"/>
      <c r="AB24" s="1798"/>
      <c r="AC24" s="1799"/>
      <c r="AD24" s="1800"/>
      <c r="AE24" s="1792">
        <v>137</v>
      </c>
      <c r="AF24" s="1793"/>
      <c r="AG24" s="1798"/>
      <c r="AH24" s="1799"/>
      <c r="AI24" s="1800"/>
      <c r="AJ24" s="979"/>
      <c r="AK24" s="979"/>
      <c r="AL24" s="979"/>
      <c r="AM24" s="979"/>
      <c r="AN24" s="979"/>
      <c r="AO24" s="979"/>
      <c r="AP24" s="979"/>
      <c r="AQ24" s="979"/>
      <c r="AR24" s="979"/>
      <c r="AS24" s="979"/>
      <c r="AT24" s="979"/>
      <c r="AV24" s="1792">
        <f>AV20-AV21-AV22-AV23</f>
        <v>122</v>
      </c>
      <c r="AW24" s="1793"/>
      <c r="AX24" s="1803"/>
      <c r="AY24" s="1804"/>
      <c r="AZ24" s="1805"/>
      <c r="BA24" s="1792">
        <v>15</v>
      </c>
      <c r="BB24" s="1793"/>
      <c r="BC24" s="1803"/>
      <c r="BD24" s="1804"/>
      <c r="BE24" s="1805"/>
      <c r="BF24" s="1792">
        <f>BF20-BF21-BF22-BF23</f>
        <v>76</v>
      </c>
      <c r="BG24" s="1796"/>
      <c r="BH24" s="1793"/>
      <c r="BI24" s="1798"/>
      <c r="BJ24" s="1799"/>
      <c r="BK24" s="1800"/>
      <c r="BL24" s="1792">
        <v>46</v>
      </c>
      <c r="BM24" s="1796"/>
      <c r="BN24" s="1793"/>
      <c r="BO24" s="1798"/>
      <c r="BP24" s="1799"/>
      <c r="BQ24" s="1800"/>
      <c r="BR24" s="1792">
        <v>137</v>
      </c>
      <c r="BS24" s="1793"/>
      <c r="BT24" s="1798"/>
      <c r="BU24" s="1799"/>
      <c r="BV24" s="1800"/>
    </row>
    <row r="25" spans="2:74" ht="8.25" hidden="1" customHeight="1" x14ac:dyDescent="0.25">
      <c r="B25" s="1801"/>
      <c r="C25" s="1802"/>
      <c r="D25" s="1802"/>
      <c r="E25" s="1802"/>
      <c r="F25" s="1802"/>
      <c r="G25" s="1802"/>
      <c r="H25" s="1802"/>
      <c r="I25" s="1823"/>
      <c r="J25" s="1792"/>
      <c r="K25" s="1796"/>
      <c r="L25" s="1796"/>
      <c r="M25" s="1796"/>
      <c r="N25" s="1797"/>
      <c r="O25" s="1792"/>
      <c r="P25" s="1796"/>
      <c r="Q25" s="1796"/>
      <c r="R25" s="1796"/>
      <c r="S25" s="1797"/>
      <c r="T25" s="1792"/>
      <c r="U25" s="1796"/>
      <c r="V25" s="1793"/>
      <c r="W25" s="976"/>
      <c r="X25" s="965"/>
      <c r="Y25" s="1794"/>
      <c r="Z25" s="1795"/>
      <c r="AA25" s="1795"/>
      <c r="AB25" s="1790"/>
      <c r="AC25" s="1790"/>
      <c r="AD25" s="1791"/>
      <c r="AE25" s="1792">
        <f t="shared" ref="AE25" si="0">T25+O25</f>
        <v>0</v>
      </c>
      <c r="AF25" s="1793"/>
      <c r="AG25" s="1789"/>
      <c r="AH25" s="1790"/>
      <c r="AI25" s="1791"/>
      <c r="AJ25" s="952"/>
      <c r="AK25" s="952"/>
      <c r="AL25" s="952"/>
      <c r="AM25" s="952"/>
      <c r="AN25" s="952"/>
      <c r="AO25" s="952"/>
      <c r="AP25" s="952"/>
      <c r="AQ25" s="952"/>
      <c r="AR25" s="952"/>
      <c r="AS25" s="952"/>
      <c r="AT25" s="952"/>
      <c r="AU25" s="198"/>
      <c r="AV25" s="1792"/>
      <c r="AW25" s="1796"/>
      <c r="AX25" s="1796"/>
      <c r="AY25" s="1796"/>
      <c r="AZ25" s="1797"/>
      <c r="BA25" s="1792"/>
      <c r="BB25" s="1796"/>
      <c r="BC25" s="1796"/>
      <c r="BD25" s="1796"/>
      <c r="BE25" s="1797"/>
      <c r="BF25" s="1792"/>
      <c r="BG25" s="1796"/>
      <c r="BH25" s="1793"/>
      <c r="BI25" s="1789"/>
      <c r="BJ25" s="1790"/>
      <c r="BK25" s="1791"/>
      <c r="BL25" s="1794"/>
      <c r="BM25" s="1795"/>
      <c r="BN25" s="1795"/>
      <c r="BO25" s="1790"/>
      <c r="BP25" s="1790"/>
      <c r="BQ25" s="1791"/>
      <c r="BR25" s="1792">
        <f t="shared" ref="BR25" si="1">BF25+BA25</f>
        <v>0</v>
      </c>
      <c r="BS25" s="1793"/>
      <c r="BT25" s="1789"/>
      <c r="BU25" s="1790"/>
      <c r="BV25" s="1791"/>
    </row>
    <row r="26" spans="2:74" ht="54.75" hidden="1" customHeight="1" x14ac:dyDescent="0.25">
      <c r="B26" s="1859" t="s">
        <v>2429</v>
      </c>
      <c r="C26" s="1860"/>
      <c r="D26" s="1860"/>
      <c r="E26" s="1860"/>
      <c r="F26" s="1860"/>
      <c r="G26" s="1860"/>
      <c r="H26" s="1860"/>
      <c r="I26" s="1861"/>
      <c r="J26" s="1862"/>
      <c r="K26" s="1863"/>
      <c r="L26" s="1864"/>
      <c r="M26" s="1865"/>
      <c r="N26" s="1866"/>
      <c r="O26" s="1862"/>
      <c r="P26" s="1863"/>
      <c r="Q26" s="1864"/>
      <c r="R26" s="1865"/>
      <c r="S26" s="1866"/>
      <c r="T26" s="1792"/>
      <c r="U26" s="1796"/>
      <c r="V26" s="1793"/>
      <c r="W26" s="974"/>
      <c r="X26" s="975"/>
      <c r="Y26" s="1867"/>
      <c r="Z26" s="1868"/>
      <c r="AA26" s="1869"/>
      <c r="AB26" s="1870"/>
      <c r="AC26" s="1871"/>
      <c r="AD26" s="1872"/>
      <c r="AE26" s="1792"/>
      <c r="AF26" s="1793"/>
      <c r="AG26" s="1870"/>
      <c r="AH26" s="1871"/>
      <c r="AI26" s="1872"/>
      <c r="AJ26" s="980"/>
      <c r="AK26" s="980"/>
      <c r="AL26" s="980"/>
      <c r="AM26" s="980"/>
      <c r="AN26" s="980"/>
      <c r="AO26" s="980"/>
      <c r="AP26" s="980"/>
      <c r="AQ26" s="980"/>
      <c r="AR26" s="980"/>
      <c r="AS26" s="980"/>
      <c r="AT26" s="980"/>
      <c r="AV26" s="1862"/>
      <c r="AW26" s="1863"/>
      <c r="AX26" s="1864"/>
      <c r="AY26" s="1865"/>
      <c r="AZ26" s="1866"/>
      <c r="BA26" s="1862"/>
      <c r="BB26" s="1863"/>
      <c r="BC26" s="1864"/>
      <c r="BD26" s="1865"/>
      <c r="BE26" s="1866"/>
      <c r="BF26" s="1792"/>
      <c r="BG26" s="1796"/>
      <c r="BH26" s="1793"/>
      <c r="BI26" s="1870"/>
      <c r="BJ26" s="1871"/>
      <c r="BK26" s="1872"/>
      <c r="BL26" s="1867"/>
      <c r="BM26" s="1868"/>
      <c r="BN26" s="1869"/>
      <c r="BO26" s="1870"/>
      <c r="BP26" s="1871"/>
      <c r="BQ26" s="1872"/>
      <c r="BR26" s="1792"/>
      <c r="BS26" s="1793"/>
      <c r="BT26" s="1870"/>
      <c r="BU26" s="1871"/>
      <c r="BV26" s="1872"/>
    </row>
    <row r="27" spans="2:74" ht="8.25" hidden="1" customHeight="1" x14ac:dyDescent="0.25">
      <c r="B27" s="1801"/>
      <c r="C27" s="1802"/>
      <c r="D27" s="1802"/>
      <c r="E27" s="1802"/>
      <c r="F27" s="1802"/>
      <c r="G27" s="1802"/>
      <c r="H27" s="1802"/>
      <c r="I27" s="1823"/>
      <c r="J27" s="1792"/>
      <c r="K27" s="1796"/>
      <c r="L27" s="1796"/>
      <c r="M27" s="1796"/>
      <c r="N27" s="1797"/>
      <c r="O27" s="1792"/>
      <c r="P27" s="1796"/>
      <c r="Q27" s="1796"/>
      <c r="R27" s="1796"/>
      <c r="S27" s="1797"/>
      <c r="T27" s="1792"/>
      <c r="U27" s="1796"/>
      <c r="V27" s="1793"/>
      <c r="W27" s="976"/>
      <c r="X27" s="965"/>
      <c r="Y27" s="1794"/>
      <c r="Z27" s="1795"/>
      <c r="AA27" s="1795"/>
      <c r="AB27" s="1790"/>
      <c r="AC27" s="1790"/>
      <c r="AD27" s="1791"/>
      <c r="AE27" s="1792"/>
      <c r="AF27" s="1793"/>
      <c r="AG27" s="1789"/>
      <c r="AH27" s="1790"/>
      <c r="AI27" s="1791"/>
      <c r="AJ27" s="952"/>
      <c r="AK27" s="952"/>
      <c r="AL27" s="952"/>
      <c r="AM27" s="952"/>
      <c r="AN27" s="952"/>
      <c r="AO27" s="952"/>
      <c r="AP27" s="952"/>
      <c r="AQ27" s="952"/>
      <c r="AR27" s="952"/>
      <c r="AS27" s="952"/>
      <c r="AT27" s="952"/>
      <c r="AU27" s="198"/>
      <c r="AV27" s="1792"/>
      <c r="AW27" s="1796"/>
      <c r="AX27" s="1796"/>
      <c r="AY27" s="1796"/>
      <c r="AZ27" s="1797"/>
      <c r="BA27" s="1792"/>
      <c r="BB27" s="1796"/>
      <c r="BC27" s="1796"/>
      <c r="BD27" s="1796"/>
      <c r="BE27" s="1797"/>
      <c r="BF27" s="1792"/>
      <c r="BG27" s="1796"/>
      <c r="BH27" s="1793"/>
      <c r="BI27" s="1789"/>
      <c r="BJ27" s="1790"/>
      <c r="BK27" s="1791"/>
      <c r="BL27" s="1794"/>
      <c r="BM27" s="1795"/>
      <c r="BN27" s="1795"/>
      <c r="BO27" s="1790"/>
      <c r="BP27" s="1790"/>
      <c r="BQ27" s="1791"/>
      <c r="BR27" s="1792"/>
      <c r="BS27" s="1793"/>
      <c r="BT27" s="1789"/>
      <c r="BU27" s="1790"/>
      <c r="BV27" s="1791"/>
    </row>
    <row r="28" spans="2:74" ht="33.75" customHeight="1" x14ac:dyDescent="0.25">
      <c r="B28" s="1824" t="s">
        <v>2132</v>
      </c>
      <c r="C28" s="1802"/>
      <c r="D28" s="1802"/>
      <c r="E28" s="1802"/>
      <c r="F28" s="1802"/>
      <c r="G28" s="1802"/>
      <c r="H28" s="1802"/>
      <c r="I28" s="1802"/>
      <c r="J28" s="1856">
        <f>J24/J20</f>
        <v>0.83333333333333337</v>
      </c>
      <c r="K28" s="1857"/>
      <c r="L28" s="1803"/>
      <c r="M28" s="1804"/>
      <c r="N28" s="1805"/>
      <c r="O28" s="1856">
        <f>O24/O20</f>
        <v>0.87356321839080464</v>
      </c>
      <c r="P28" s="1857"/>
      <c r="Q28" s="1803"/>
      <c r="R28" s="1804"/>
      <c r="S28" s="1805"/>
      <c r="T28" s="1856">
        <f>T24/T20</f>
        <v>0.58974358974358976</v>
      </c>
      <c r="U28" s="1858"/>
      <c r="V28" s="1857"/>
      <c r="W28" s="966"/>
      <c r="X28" s="968"/>
      <c r="Y28" s="1856">
        <v>0</v>
      </c>
      <c r="Z28" s="1858"/>
      <c r="AA28" s="1857"/>
      <c r="AB28" s="1798"/>
      <c r="AC28" s="1799"/>
      <c r="AD28" s="1800"/>
      <c r="AE28" s="1856">
        <f>AE24/AE20</f>
        <v>0.76111111111111107</v>
      </c>
      <c r="AF28" s="1857"/>
      <c r="AG28" s="1798"/>
      <c r="AH28" s="1799"/>
      <c r="AI28" s="1800"/>
      <c r="AJ28" s="979"/>
      <c r="AK28" s="979"/>
      <c r="AL28" s="979"/>
      <c r="AM28" s="979"/>
      <c r="AN28" s="979"/>
      <c r="AO28" s="979"/>
      <c r="AP28" s="979"/>
      <c r="AQ28" s="979"/>
      <c r="AR28" s="979"/>
      <c r="AS28" s="979"/>
      <c r="AT28" s="979"/>
      <c r="AV28" s="2040"/>
      <c r="AW28" s="2041"/>
      <c r="AX28" s="1803"/>
      <c r="AY28" s="1804"/>
      <c r="AZ28" s="1805"/>
      <c r="BA28" s="2040"/>
      <c r="BB28" s="2041"/>
      <c r="BC28" s="1803"/>
      <c r="BD28" s="1804"/>
      <c r="BE28" s="1805"/>
      <c r="BF28" s="2040"/>
      <c r="BG28" s="2042"/>
      <c r="BH28" s="2041"/>
      <c r="BI28" s="1798"/>
      <c r="BJ28" s="1799"/>
      <c r="BK28" s="1800"/>
      <c r="BL28" s="2040"/>
      <c r="BM28" s="2042"/>
      <c r="BN28" s="2041"/>
      <c r="BO28" s="1798"/>
      <c r="BP28" s="1799"/>
      <c r="BQ28" s="1800"/>
      <c r="BR28" s="2040"/>
      <c r="BS28" s="2041"/>
      <c r="BT28" s="1798"/>
      <c r="BU28" s="1799"/>
      <c r="BV28" s="1800"/>
    </row>
    <row r="29" spans="2:74" ht="8.25" customHeight="1" x14ac:dyDescent="0.25">
      <c r="B29" s="1801"/>
      <c r="C29" s="1802"/>
      <c r="D29" s="1802"/>
      <c r="E29" s="1802"/>
      <c r="F29" s="1802"/>
      <c r="G29" s="1802"/>
      <c r="H29" s="1802"/>
      <c r="I29" s="1802"/>
      <c r="J29" s="1792"/>
      <c r="K29" s="1796"/>
      <c r="L29" s="1796"/>
      <c r="M29" s="1796"/>
      <c r="N29" s="1797"/>
      <c r="O29" s="1792"/>
      <c r="P29" s="1796"/>
      <c r="Q29" s="1796"/>
      <c r="R29" s="1796"/>
      <c r="S29" s="1797"/>
      <c r="T29" s="1792"/>
      <c r="U29" s="1796"/>
      <c r="V29" s="1793"/>
      <c r="W29" s="374"/>
      <c r="X29" s="965"/>
      <c r="Y29" s="1794"/>
      <c r="Z29" s="1795"/>
      <c r="AA29" s="1795"/>
      <c r="AB29" s="1790"/>
      <c r="AC29" s="1790"/>
      <c r="AD29" s="1791"/>
      <c r="AE29" s="1792"/>
      <c r="AF29" s="1793"/>
      <c r="AG29" s="1790"/>
      <c r="AH29" s="1790"/>
      <c r="AI29" s="1791"/>
      <c r="AJ29" s="952"/>
      <c r="AK29" s="952"/>
      <c r="AL29" s="952"/>
      <c r="AM29" s="952"/>
      <c r="AN29" s="952"/>
      <c r="AO29" s="952"/>
      <c r="AP29" s="952"/>
      <c r="AQ29" s="952"/>
      <c r="AR29" s="952"/>
      <c r="AS29" s="952"/>
      <c r="AT29" s="952"/>
      <c r="AU29" s="198"/>
      <c r="AV29" s="1792"/>
      <c r="AW29" s="1796"/>
      <c r="AX29" s="1796"/>
      <c r="AY29" s="1796"/>
      <c r="AZ29" s="1797"/>
      <c r="BA29" s="1792"/>
      <c r="BB29" s="1796"/>
      <c r="BC29" s="1796"/>
      <c r="BD29" s="1796"/>
      <c r="BE29" s="1797"/>
      <c r="BF29" s="1792"/>
      <c r="BG29" s="1796"/>
      <c r="BH29" s="1793"/>
      <c r="BI29" s="1790"/>
      <c r="BJ29" s="1790"/>
      <c r="BK29" s="1791"/>
      <c r="BL29" s="1794"/>
      <c r="BM29" s="1795"/>
      <c r="BN29" s="1795"/>
      <c r="BO29" s="1790"/>
      <c r="BP29" s="1790"/>
      <c r="BQ29" s="1791"/>
      <c r="BR29" s="1792"/>
      <c r="BS29" s="1793"/>
      <c r="BT29" s="1790"/>
      <c r="BU29" s="1790"/>
      <c r="BV29" s="1791"/>
    </row>
    <row r="30" spans="2:74" ht="46.5" customHeight="1" x14ac:dyDescent="0.25">
      <c r="B30" s="1824" t="s">
        <v>3152</v>
      </c>
      <c r="C30" s="1825"/>
      <c r="D30" s="1825"/>
      <c r="E30" s="1825"/>
      <c r="F30" s="1825"/>
      <c r="G30" s="1825"/>
      <c r="H30" s="1825"/>
      <c r="I30" s="1825"/>
      <c r="J30" s="1792">
        <v>0</v>
      </c>
      <c r="K30" s="1793"/>
      <c r="L30" s="1803"/>
      <c r="M30" s="1804"/>
      <c r="N30" s="1805"/>
      <c r="O30" s="1792">
        <v>17</v>
      </c>
      <c r="P30" s="1793"/>
      <c r="Q30" s="1803"/>
      <c r="R30" s="1804"/>
      <c r="S30" s="1805"/>
      <c r="T30" s="1792">
        <v>40</v>
      </c>
      <c r="U30" s="1796"/>
      <c r="V30" s="1793"/>
      <c r="W30" s="966"/>
      <c r="X30" s="968"/>
      <c r="Y30" s="1792">
        <v>0</v>
      </c>
      <c r="Z30" s="1796"/>
      <c r="AA30" s="1793"/>
      <c r="AB30" s="1798"/>
      <c r="AC30" s="1799"/>
      <c r="AD30" s="1800"/>
      <c r="AE30" s="1792">
        <v>57</v>
      </c>
      <c r="AF30" s="1793"/>
      <c r="AG30" s="1798"/>
      <c r="AH30" s="1799"/>
      <c r="AI30" s="1800"/>
      <c r="AJ30" s="979"/>
      <c r="AK30" s="979"/>
      <c r="AL30" s="979"/>
      <c r="AM30" s="979"/>
      <c r="AN30" s="979"/>
      <c r="AO30" s="979"/>
      <c r="AP30" s="979"/>
      <c r="AQ30" s="979"/>
      <c r="AR30" s="979"/>
      <c r="AS30" s="979"/>
      <c r="AT30" s="979"/>
      <c r="AV30" s="1792">
        <v>57</v>
      </c>
      <c r="AW30" s="1793"/>
      <c r="AX30" s="1803"/>
      <c r="AY30" s="1804"/>
      <c r="AZ30" s="1805"/>
      <c r="BA30" s="1792">
        <v>0</v>
      </c>
      <c r="BB30" s="1793"/>
      <c r="BC30" s="1803"/>
      <c r="BD30" s="1804"/>
      <c r="BE30" s="1805"/>
      <c r="BF30" s="1792">
        <v>17</v>
      </c>
      <c r="BG30" s="1796"/>
      <c r="BH30" s="1793"/>
      <c r="BI30" s="1798"/>
      <c r="BJ30" s="1799"/>
      <c r="BK30" s="1800"/>
      <c r="BL30" s="1792">
        <v>40</v>
      </c>
      <c r="BM30" s="1796"/>
      <c r="BN30" s="1793"/>
      <c r="BO30" s="1798"/>
      <c r="BP30" s="1799"/>
      <c r="BQ30" s="1800"/>
      <c r="BR30" s="1792">
        <v>57</v>
      </c>
      <c r="BS30" s="1793"/>
      <c r="BT30" s="1798"/>
      <c r="BU30" s="1799"/>
      <c r="BV30" s="1800"/>
    </row>
    <row r="31" spans="2:74" ht="33.75" customHeight="1" x14ac:dyDescent="0.25">
      <c r="B31" s="1824" t="s">
        <v>3153</v>
      </c>
      <c r="C31" s="1802"/>
      <c r="D31" s="1802"/>
      <c r="E31" s="1802"/>
      <c r="F31" s="1802"/>
      <c r="G31" s="1802"/>
      <c r="H31" s="1802"/>
      <c r="I31" s="1802"/>
      <c r="J31" s="1856">
        <f>J30/J24</f>
        <v>0</v>
      </c>
      <c r="K31" s="1857"/>
      <c r="L31" s="1803"/>
      <c r="M31" s="1804"/>
      <c r="N31" s="1805"/>
      <c r="O31" s="1856">
        <f>O30/O24</f>
        <v>0.22368421052631579</v>
      </c>
      <c r="P31" s="1857"/>
      <c r="Q31" s="1803"/>
      <c r="R31" s="1804"/>
      <c r="S31" s="1805"/>
      <c r="T31" s="1856">
        <f>T30/T24</f>
        <v>0.86956521739130432</v>
      </c>
      <c r="U31" s="1858"/>
      <c r="V31" s="1857"/>
      <c r="W31" s="966"/>
      <c r="X31" s="968"/>
      <c r="Y31" s="1856">
        <v>0</v>
      </c>
      <c r="Z31" s="1858"/>
      <c r="AA31" s="1857"/>
      <c r="AB31" s="1798"/>
      <c r="AC31" s="1799"/>
      <c r="AD31" s="1800"/>
      <c r="AE31" s="1856">
        <f>AE30/AE24</f>
        <v>0.41605839416058393</v>
      </c>
      <c r="AF31" s="1857"/>
      <c r="AG31" s="1798"/>
      <c r="AH31" s="1799"/>
      <c r="AI31" s="1800"/>
      <c r="AJ31" s="979"/>
      <c r="AK31" s="979"/>
      <c r="AL31" s="979"/>
      <c r="AM31" s="979"/>
      <c r="AN31" s="979"/>
      <c r="AO31" s="979"/>
      <c r="AP31" s="979"/>
      <c r="AQ31" s="979"/>
      <c r="AR31" s="979"/>
      <c r="AS31" s="979"/>
      <c r="AT31" s="979"/>
      <c r="AV31" s="1856">
        <f>AV30/AV24</f>
        <v>0.46721311475409838</v>
      </c>
      <c r="AW31" s="1857"/>
      <c r="AX31" s="1803"/>
      <c r="AY31" s="1804"/>
      <c r="AZ31" s="1805"/>
      <c r="BA31" s="1856">
        <f>BA30/BA24</f>
        <v>0</v>
      </c>
      <c r="BB31" s="1857"/>
      <c r="BC31" s="1803"/>
      <c r="BD31" s="1804"/>
      <c r="BE31" s="1805"/>
      <c r="BF31" s="1856">
        <f>BF30/BF24</f>
        <v>0.22368421052631579</v>
      </c>
      <c r="BG31" s="1858"/>
      <c r="BH31" s="1857"/>
      <c r="BI31" s="1798"/>
      <c r="BJ31" s="1799"/>
      <c r="BK31" s="1800"/>
      <c r="BL31" s="1856">
        <f>BL30/BL24</f>
        <v>0.86956521739130432</v>
      </c>
      <c r="BM31" s="1858"/>
      <c r="BN31" s="1857"/>
      <c r="BO31" s="1798"/>
      <c r="BP31" s="1799"/>
      <c r="BQ31" s="1800"/>
      <c r="BR31" s="1856">
        <f>BR30/BR24</f>
        <v>0.41605839416058393</v>
      </c>
      <c r="BS31" s="1857"/>
      <c r="BT31" s="1798"/>
      <c r="BU31" s="1799"/>
      <c r="BV31" s="1800"/>
    </row>
    <row r="32" spans="2:74" ht="8.25" customHeight="1" thickBot="1" x14ac:dyDescent="0.3">
      <c r="B32" s="1937"/>
      <c r="C32" s="1938"/>
      <c r="D32" s="1938"/>
      <c r="E32" s="1938"/>
      <c r="F32" s="1938"/>
      <c r="G32" s="1938"/>
      <c r="H32" s="1938"/>
      <c r="I32" s="1938"/>
      <c r="J32" s="1915"/>
      <c r="K32" s="1915"/>
      <c r="L32" s="1915"/>
      <c r="M32" s="1915"/>
      <c r="N32" s="1915"/>
      <c r="O32" s="1915"/>
      <c r="P32" s="1915"/>
      <c r="Q32" s="1915"/>
      <c r="R32" s="1915"/>
      <c r="S32" s="1915"/>
      <c r="T32" s="1916"/>
      <c r="U32" s="1916"/>
      <c r="V32" s="1916"/>
      <c r="W32" s="969"/>
      <c r="X32" s="969"/>
      <c r="Y32" s="1916"/>
      <c r="Z32" s="1916"/>
      <c r="AA32" s="1916"/>
      <c r="AB32" s="1897"/>
      <c r="AC32" s="1897"/>
      <c r="AD32" s="1897"/>
      <c r="AE32" s="1916"/>
      <c r="AF32" s="1916"/>
      <c r="AG32" s="1897"/>
      <c r="AH32" s="1897"/>
      <c r="AI32" s="1898"/>
      <c r="AJ32" s="952"/>
      <c r="AK32" s="952"/>
      <c r="AL32" s="952"/>
      <c r="AM32" s="952"/>
      <c r="AN32" s="952"/>
      <c r="AO32" s="952"/>
      <c r="AP32" s="952"/>
      <c r="AQ32" s="952"/>
      <c r="AR32" s="952"/>
      <c r="AS32" s="952"/>
      <c r="AT32" s="952"/>
      <c r="AU32" s="198"/>
      <c r="AV32" s="1915"/>
      <c r="AW32" s="1915"/>
      <c r="AX32" s="1915"/>
      <c r="AY32" s="1915"/>
      <c r="AZ32" s="1915"/>
      <c r="BA32" s="1915"/>
      <c r="BB32" s="1915"/>
      <c r="BC32" s="1915"/>
      <c r="BD32" s="1915"/>
      <c r="BE32" s="1915"/>
      <c r="BF32" s="1916"/>
      <c r="BG32" s="1916"/>
      <c r="BH32" s="1916"/>
      <c r="BI32" s="1897"/>
      <c r="BJ32" s="1897"/>
      <c r="BK32" s="1897"/>
      <c r="BL32" s="1916"/>
      <c r="BM32" s="1916"/>
      <c r="BN32" s="1916"/>
      <c r="BO32" s="1897"/>
      <c r="BP32" s="1897"/>
      <c r="BQ32" s="1897"/>
      <c r="BR32" s="1916"/>
      <c r="BS32" s="1916"/>
      <c r="BT32" s="1897"/>
      <c r="BU32" s="1897"/>
      <c r="BV32" s="1898"/>
    </row>
    <row r="33" spans="1:74" ht="54.75" customHeight="1" thickBot="1" x14ac:dyDescent="0.3">
      <c r="B33" s="1912" t="s">
        <v>2504</v>
      </c>
      <c r="C33" s="1913"/>
      <c r="D33" s="1913"/>
      <c r="E33" s="1913"/>
      <c r="F33" s="1913"/>
      <c r="G33" s="1913"/>
      <c r="H33" s="1913"/>
      <c r="I33" s="1914"/>
      <c r="J33" s="1907"/>
      <c r="K33" s="1908"/>
      <c r="L33" s="1899"/>
      <c r="M33" s="1900"/>
      <c r="N33" s="1901"/>
      <c r="O33" s="1907"/>
      <c r="P33" s="1908"/>
      <c r="Q33" s="1899"/>
      <c r="R33" s="1900"/>
      <c r="S33" s="1901"/>
      <c r="T33" s="1902"/>
      <c r="U33" s="1903"/>
      <c r="V33" s="1904"/>
      <c r="W33" s="970"/>
      <c r="X33" s="971"/>
      <c r="Y33" s="1905"/>
      <c r="Z33" s="1903"/>
      <c r="AA33" s="1906"/>
      <c r="AB33" s="1905"/>
      <c r="AC33" s="1903"/>
      <c r="AD33" s="1906"/>
      <c r="AE33" s="1907"/>
      <c r="AF33" s="1908"/>
      <c r="AG33" s="1905"/>
      <c r="AH33" s="1903"/>
      <c r="AI33" s="1906"/>
      <c r="AJ33" s="980"/>
      <c r="AK33" s="980"/>
      <c r="AL33" s="980"/>
      <c r="AM33" s="980"/>
      <c r="AN33" s="980"/>
      <c r="AO33" s="980"/>
      <c r="AP33" s="980"/>
      <c r="AQ33" s="980"/>
      <c r="AR33" s="980"/>
      <c r="AS33" s="980"/>
      <c r="AT33" s="980"/>
      <c r="AV33" s="1907"/>
      <c r="AW33" s="1908"/>
      <c r="AX33" s="1899"/>
      <c r="AY33" s="1900"/>
      <c r="AZ33" s="1901"/>
      <c r="BA33" s="1907"/>
      <c r="BB33" s="1908"/>
      <c r="BC33" s="1899"/>
      <c r="BD33" s="1900"/>
      <c r="BE33" s="1901"/>
      <c r="BF33" s="1902"/>
      <c r="BG33" s="1903"/>
      <c r="BH33" s="1904"/>
      <c r="BI33" s="1905"/>
      <c r="BJ33" s="1903"/>
      <c r="BK33" s="1906"/>
      <c r="BL33" s="1905"/>
      <c r="BM33" s="1903"/>
      <c r="BN33" s="1906"/>
      <c r="BO33" s="1905"/>
      <c r="BP33" s="1903"/>
      <c r="BQ33" s="1906"/>
      <c r="BR33" s="2043">
        <v>12</v>
      </c>
      <c r="BS33" s="2044"/>
      <c r="BT33" s="1905"/>
      <c r="BU33" s="1903"/>
      <c r="BV33" s="1906"/>
    </row>
    <row r="34" spans="1:74" s="116" customFormat="1" ht="8.25" customHeight="1" thickBot="1" x14ac:dyDescent="0.3">
      <c r="B34" s="1933"/>
      <c r="C34" s="1934"/>
      <c r="D34" s="1934"/>
      <c r="E34" s="1934"/>
      <c r="F34" s="1934"/>
      <c r="G34" s="1934"/>
      <c r="H34" s="1934"/>
      <c r="I34" s="1934"/>
      <c r="J34" s="1935"/>
      <c r="K34" s="1935"/>
      <c r="L34" s="1935"/>
      <c r="M34" s="1935"/>
      <c r="N34" s="1935"/>
      <c r="O34" s="1935"/>
      <c r="P34" s="1935"/>
      <c r="Q34" s="1935"/>
      <c r="R34" s="1935"/>
      <c r="S34" s="1935"/>
      <c r="T34" s="1936"/>
      <c r="U34" s="1936"/>
      <c r="V34" s="1936"/>
      <c r="W34" s="985"/>
      <c r="X34" s="985"/>
      <c r="Y34" s="1936"/>
      <c r="Z34" s="1936"/>
      <c r="AA34" s="1936"/>
      <c r="AB34" s="1910"/>
      <c r="AC34" s="1910"/>
      <c r="AD34" s="1910"/>
      <c r="AE34" s="1936"/>
      <c r="AF34" s="1936"/>
      <c r="AG34" s="1910"/>
      <c r="AH34" s="1910"/>
      <c r="AI34" s="1911"/>
      <c r="AJ34" s="986"/>
      <c r="AK34" s="986"/>
      <c r="AL34" s="986"/>
      <c r="AM34" s="986"/>
      <c r="AN34" s="986"/>
      <c r="AO34" s="986"/>
      <c r="AP34" s="986"/>
      <c r="AQ34" s="986"/>
      <c r="AR34" s="986"/>
      <c r="AS34" s="986"/>
      <c r="AT34" s="986"/>
      <c r="AU34" s="964"/>
      <c r="AV34" s="1935"/>
      <c r="AW34" s="1935"/>
      <c r="AX34" s="1935"/>
      <c r="AY34" s="1935"/>
      <c r="AZ34" s="1935"/>
      <c r="BA34" s="1935"/>
      <c r="BB34" s="1935"/>
      <c r="BC34" s="1935"/>
      <c r="BD34" s="1935"/>
      <c r="BE34" s="1935"/>
      <c r="BF34" s="1936"/>
      <c r="BG34" s="1936"/>
      <c r="BH34" s="1936"/>
      <c r="BI34" s="1910"/>
      <c r="BJ34" s="1910"/>
      <c r="BK34" s="1910"/>
      <c r="BL34" s="1936"/>
      <c r="BM34" s="1936"/>
      <c r="BN34" s="1936"/>
      <c r="BO34" s="1910"/>
      <c r="BP34" s="1910"/>
      <c r="BQ34" s="1910"/>
      <c r="BR34" s="1936"/>
      <c r="BS34" s="1936"/>
      <c r="BT34" s="1910"/>
      <c r="BU34" s="1910"/>
      <c r="BV34" s="1911"/>
    </row>
    <row r="35" spans="1:74" s="116" customFormat="1" ht="54.75" customHeight="1" thickBot="1" x14ac:dyDescent="0.3">
      <c r="B35" s="1930" t="s">
        <v>3488</v>
      </c>
      <c r="C35" s="1931"/>
      <c r="D35" s="1931"/>
      <c r="E35" s="1931"/>
      <c r="F35" s="1931"/>
      <c r="G35" s="1931"/>
      <c r="H35" s="1931"/>
      <c r="I35" s="1932"/>
      <c r="J35" s="1894"/>
      <c r="K35" s="1895"/>
      <c r="L35" s="1922"/>
      <c r="M35" s="1923"/>
      <c r="N35" s="1924"/>
      <c r="O35" s="1894"/>
      <c r="P35" s="1895"/>
      <c r="Q35" s="1922"/>
      <c r="R35" s="1923"/>
      <c r="S35" s="1924"/>
      <c r="T35" s="1925"/>
      <c r="U35" s="1926"/>
      <c r="V35" s="1927"/>
      <c r="W35" s="972"/>
      <c r="X35" s="973"/>
      <c r="Y35" s="1925"/>
      <c r="Z35" s="1926"/>
      <c r="AA35" s="1927"/>
      <c r="AB35" s="2045"/>
      <c r="AC35" s="1926"/>
      <c r="AD35" s="2046"/>
      <c r="AE35" s="1894"/>
      <c r="AF35" s="1895"/>
      <c r="AG35" s="2045"/>
      <c r="AH35" s="1926"/>
      <c r="AI35" s="2046"/>
      <c r="AJ35" s="981"/>
      <c r="AK35" s="981"/>
      <c r="AL35" s="981"/>
      <c r="AM35" s="981"/>
      <c r="AN35" s="981"/>
      <c r="AO35" s="981"/>
      <c r="AP35" s="981"/>
      <c r="AQ35" s="981"/>
      <c r="AR35" s="981"/>
      <c r="AS35" s="981"/>
      <c r="AT35" s="981"/>
      <c r="AV35" s="1894"/>
      <c r="AW35" s="1895"/>
      <c r="AX35" s="1922"/>
      <c r="AY35" s="1923"/>
      <c r="AZ35" s="1924"/>
      <c r="BA35" s="1894"/>
      <c r="BB35" s="1895"/>
      <c r="BC35" s="1922"/>
      <c r="BD35" s="1923"/>
      <c r="BE35" s="1924"/>
      <c r="BF35" s="1925"/>
      <c r="BG35" s="1926"/>
      <c r="BH35" s="1927"/>
      <c r="BI35" s="2045"/>
      <c r="BJ35" s="1926"/>
      <c r="BK35" s="2046"/>
      <c r="BL35" s="1925"/>
      <c r="BM35" s="1926"/>
      <c r="BN35" s="1927"/>
      <c r="BO35" s="2045"/>
      <c r="BP35" s="1926"/>
      <c r="BQ35" s="2046"/>
      <c r="BR35" s="2147">
        <v>42552</v>
      </c>
      <c r="BS35" s="2148"/>
      <c r="BT35" s="2045"/>
      <c r="BU35" s="1926"/>
      <c r="BV35" s="2046"/>
    </row>
    <row r="36" spans="1:74" ht="29.25" customHeight="1" thickBot="1" x14ac:dyDescent="0.3">
      <c r="A36" s="1063"/>
      <c r="B36" s="1896" t="s">
        <v>3737</v>
      </c>
      <c r="C36" s="1896"/>
      <c r="D36" s="1896"/>
      <c r="E36" s="1896"/>
      <c r="F36" s="1896"/>
      <c r="G36" s="1896"/>
      <c r="H36" s="1896"/>
      <c r="I36" s="1896"/>
      <c r="J36" s="1896"/>
      <c r="K36" s="1896"/>
      <c r="L36" s="1896"/>
      <c r="M36" s="1896"/>
      <c r="N36" s="1896"/>
      <c r="O36" s="1896"/>
      <c r="P36" s="1896"/>
      <c r="Q36" s="1896"/>
      <c r="R36" s="1896"/>
      <c r="S36" s="1896"/>
      <c r="T36" s="1896"/>
      <c r="U36" s="1896"/>
      <c r="V36" s="1896"/>
      <c r="W36" s="1896"/>
      <c r="X36" s="1896"/>
    </row>
    <row r="37" spans="1:74" ht="23.25" customHeight="1" thickBot="1" x14ac:dyDescent="0.3">
      <c r="B37" s="1928" t="s">
        <v>3156</v>
      </c>
      <c r="C37" s="1929"/>
      <c r="D37" s="1929"/>
      <c r="E37" s="1929"/>
      <c r="F37" s="927">
        <v>90</v>
      </c>
      <c r="G37" s="1892" t="s">
        <v>3154</v>
      </c>
      <c r="H37" s="1893"/>
      <c r="J37" s="1928" t="s">
        <v>2753</v>
      </c>
      <c r="K37" s="1929"/>
      <c r="L37" s="927">
        <v>90</v>
      </c>
      <c r="M37" s="1892" t="s">
        <v>3154</v>
      </c>
      <c r="N37" s="1893"/>
      <c r="P37" s="953"/>
      <c r="Q37" s="984" t="s">
        <v>2668</v>
      </c>
      <c r="R37" s="982"/>
      <c r="S37" s="927">
        <v>90</v>
      </c>
      <c r="T37" s="983" t="s">
        <v>3154</v>
      </c>
      <c r="W37" s="984" t="s">
        <v>2669</v>
      </c>
      <c r="X37" s="927">
        <v>90</v>
      </c>
      <c r="Y37" s="1892" t="s">
        <v>3154</v>
      </c>
      <c r="Z37" s="1893"/>
    </row>
    <row r="38" spans="1:74" ht="15.75" thickBot="1" x14ac:dyDescent="0.3"/>
    <row r="39" spans="1:74" x14ac:dyDescent="0.25">
      <c r="B39" s="2060" t="s">
        <v>3111</v>
      </c>
      <c r="C39" s="2061"/>
      <c r="D39" s="2061"/>
      <c r="E39" s="2061"/>
      <c r="F39" s="2061"/>
      <c r="G39" s="2061"/>
      <c r="H39" s="2061"/>
      <c r="I39" s="2061"/>
      <c r="J39" s="2061"/>
      <c r="K39" s="2061"/>
      <c r="L39" s="2061"/>
      <c r="M39" s="2061"/>
      <c r="N39" s="2061"/>
      <c r="O39" s="2062"/>
      <c r="P39" s="953"/>
    </row>
    <row r="40" spans="1:74" ht="39.75" customHeight="1" x14ac:dyDescent="0.25">
      <c r="B40" s="1847" t="s">
        <v>1081</v>
      </c>
      <c r="C40" s="1848"/>
      <c r="D40" s="1848"/>
      <c r="E40" s="1848"/>
      <c r="F40" s="1848"/>
      <c r="G40" s="1848"/>
      <c r="H40" s="1848"/>
      <c r="I40" s="1396" t="s">
        <v>620</v>
      </c>
      <c r="J40" s="1396"/>
      <c r="K40" s="1396"/>
      <c r="L40" s="1396"/>
      <c r="M40" s="1396"/>
      <c r="N40" s="1396"/>
      <c r="O40" s="1397"/>
      <c r="P40" s="954"/>
    </row>
    <row r="41" spans="1:74" ht="39.75" customHeight="1" thickBot="1" x14ac:dyDescent="0.3">
      <c r="B41" s="1849" t="s">
        <v>903</v>
      </c>
      <c r="C41" s="1480"/>
      <c r="D41" s="1480"/>
      <c r="E41" s="1480"/>
      <c r="F41" s="1480"/>
      <c r="G41" s="1480"/>
      <c r="H41" s="1480"/>
      <c r="I41" s="1480" t="s">
        <v>8</v>
      </c>
      <c r="J41" s="1480"/>
      <c r="K41" s="1480"/>
      <c r="L41" s="1480"/>
      <c r="M41" s="1480"/>
      <c r="N41" s="1480"/>
      <c r="O41" s="2063"/>
      <c r="P41" s="541"/>
    </row>
    <row r="42" spans="1:74" ht="19.5" customHeight="1" thickBot="1" x14ac:dyDescent="0.3">
      <c r="B42" s="2057" t="s">
        <v>3118</v>
      </c>
      <c r="C42" s="2058"/>
      <c r="D42" s="2058"/>
      <c r="E42" s="2058"/>
      <c r="F42" s="2058"/>
      <c r="G42" s="2058"/>
      <c r="H42" s="2058"/>
      <c r="I42" s="2058"/>
      <c r="J42" s="2058"/>
      <c r="K42" s="2058"/>
      <c r="L42" s="2058"/>
      <c r="M42" s="2058"/>
      <c r="N42" s="2058"/>
      <c r="O42" s="2059"/>
      <c r="P42" s="953"/>
    </row>
    <row r="43" spans="1:74" ht="15.75" thickBot="1" x14ac:dyDescent="0.3"/>
    <row r="44" spans="1:74" ht="15.75" thickBot="1" x14ac:dyDescent="0.3">
      <c r="B44" s="1876" t="s">
        <v>3110</v>
      </c>
      <c r="C44" s="1877"/>
      <c r="D44" s="1877"/>
      <c r="E44" s="1877"/>
      <c r="F44" s="1874" t="s">
        <v>3112</v>
      </c>
      <c r="G44" s="1874"/>
      <c r="H44" s="1874"/>
      <c r="I44" s="1874"/>
      <c r="J44" s="1874"/>
      <c r="K44" s="1874"/>
      <c r="L44" s="1874"/>
      <c r="M44" s="1874"/>
      <c r="N44" s="1874"/>
      <c r="O44" s="1875"/>
      <c r="P44" s="955"/>
    </row>
    <row r="45" spans="1:74" ht="15.75" thickBot="1" x14ac:dyDescent="0.3">
      <c r="B45" s="950"/>
      <c r="C45" s="956"/>
      <c r="D45" s="956"/>
      <c r="E45" s="956"/>
      <c r="F45" s="957"/>
      <c r="G45" s="957"/>
      <c r="H45" s="957"/>
      <c r="I45" s="957"/>
      <c r="J45" s="957"/>
      <c r="K45" s="957"/>
      <c r="L45" s="957"/>
      <c r="M45" s="957"/>
      <c r="N45" s="957"/>
      <c r="O45" s="951"/>
      <c r="P45" s="955"/>
    </row>
    <row r="46" spans="1:74" x14ac:dyDescent="0.25">
      <c r="B46" s="2067" t="s">
        <v>3401</v>
      </c>
      <c r="C46" s="2068"/>
      <c r="D46" s="2068"/>
      <c r="E46" s="2068"/>
      <c r="F46" s="1889" t="s">
        <v>3403</v>
      </c>
      <c r="G46" s="1889"/>
      <c r="H46" s="1889" t="s">
        <v>3404</v>
      </c>
      <c r="I46" s="1889"/>
      <c r="J46" s="1889" t="s">
        <v>3405</v>
      </c>
      <c r="K46" s="1889"/>
      <c r="L46" s="1889" t="s">
        <v>3406</v>
      </c>
      <c r="M46" s="1889"/>
      <c r="N46" s="1889" t="s">
        <v>3402</v>
      </c>
      <c r="O46" s="1889"/>
      <c r="P46" s="1889" t="s">
        <v>3407</v>
      </c>
      <c r="Q46" s="1889"/>
      <c r="R46" s="1889" t="s">
        <v>3408</v>
      </c>
      <c r="S46" s="1889"/>
      <c r="T46" s="1889" t="s">
        <v>3409</v>
      </c>
      <c r="U46" s="1889"/>
      <c r="V46" s="1889" t="s">
        <v>3410</v>
      </c>
      <c r="W46" s="1889"/>
      <c r="X46" s="1889" t="s">
        <v>3411</v>
      </c>
      <c r="Y46" s="1889"/>
      <c r="Z46" s="1889" t="s">
        <v>3412</v>
      </c>
      <c r="AA46" s="1889"/>
      <c r="AB46" s="1889" t="s">
        <v>3413</v>
      </c>
      <c r="AC46" s="2047"/>
    </row>
    <row r="47" spans="1:74" ht="24" customHeight="1" thickBot="1" x14ac:dyDescent="0.3">
      <c r="B47" s="2065" t="s">
        <v>3390</v>
      </c>
      <c r="C47" s="2066"/>
      <c r="D47" s="2066"/>
      <c r="E47" s="2066"/>
      <c r="F47" s="1888" t="s">
        <v>3414</v>
      </c>
      <c r="G47" s="1888"/>
      <c r="H47" s="1888" t="s">
        <v>3415</v>
      </c>
      <c r="I47" s="1888"/>
      <c r="J47" s="1888" t="s">
        <v>3416</v>
      </c>
      <c r="K47" s="1888"/>
      <c r="L47" s="1888" t="s">
        <v>3417</v>
      </c>
      <c r="M47" s="1888"/>
      <c r="N47" s="1888" t="s">
        <v>3418</v>
      </c>
      <c r="O47" s="1888"/>
      <c r="P47" s="1888" t="s">
        <v>3419</v>
      </c>
      <c r="Q47" s="1888"/>
      <c r="R47" s="1888" t="s">
        <v>3420</v>
      </c>
      <c r="S47" s="1888"/>
      <c r="T47" s="1888" t="s">
        <v>3421</v>
      </c>
      <c r="U47" s="1888"/>
      <c r="V47" s="1888" t="s">
        <v>3422</v>
      </c>
      <c r="W47" s="1888"/>
      <c r="X47" s="1888" t="s">
        <v>3423</v>
      </c>
      <c r="Y47" s="1888"/>
      <c r="Z47" s="1888" t="s">
        <v>3424</v>
      </c>
      <c r="AA47" s="1888"/>
      <c r="AB47" s="1888" t="s">
        <v>3425</v>
      </c>
      <c r="AC47" s="1909"/>
    </row>
    <row r="48" spans="1:74" ht="15.75" thickBot="1" x14ac:dyDescent="0.3"/>
    <row r="49" spans="2:33" ht="30.75" customHeight="1" thickBot="1" x14ac:dyDescent="0.3">
      <c r="B49" s="2133" t="s">
        <v>3490</v>
      </c>
      <c r="C49" s="2134"/>
      <c r="D49" s="2134"/>
      <c r="E49" s="2134"/>
      <c r="F49" s="2134"/>
      <c r="G49" s="2134"/>
      <c r="H49" s="2134"/>
      <c r="I49" s="2134"/>
      <c r="J49" s="2134"/>
      <c r="K49" s="2134"/>
      <c r="L49" s="2134"/>
      <c r="M49" s="2134"/>
      <c r="N49" s="2134"/>
      <c r="O49" s="2135"/>
      <c r="S49" s="1270" t="s">
        <v>1816</v>
      </c>
      <c r="T49" s="1271"/>
      <c r="U49" s="1271"/>
      <c r="V49" s="1271"/>
      <c r="W49" s="1271"/>
      <c r="X49" s="1271"/>
      <c r="Y49" s="1271"/>
      <c r="Z49" s="1271"/>
      <c r="AA49" s="1271"/>
      <c r="AB49" s="1271"/>
      <c r="AC49" s="1271"/>
      <c r="AD49" s="1271"/>
      <c r="AE49" s="1272"/>
    </row>
    <row r="50" spans="2:33" ht="25.5" customHeight="1" thickBot="1" x14ac:dyDescent="0.3">
      <c r="B50" s="2131" t="s">
        <v>3492</v>
      </c>
      <c r="C50" s="2132"/>
      <c r="D50" s="2132"/>
      <c r="E50" s="2136" t="s">
        <v>3119</v>
      </c>
      <c r="F50" s="2137"/>
      <c r="G50" s="2137"/>
      <c r="H50" s="2137"/>
      <c r="I50" s="2137"/>
      <c r="J50" s="2137"/>
      <c r="K50" s="2137"/>
      <c r="L50" s="2137"/>
      <c r="M50" s="2137"/>
      <c r="N50" s="2137"/>
      <c r="O50" s="2138"/>
      <c r="S50" s="2072" t="s">
        <v>936</v>
      </c>
      <c r="T50" s="2073"/>
      <c r="U50" s="2074"/>
      <c r="V50" s="2082" t="s">
        <v>3472</v>
      </c>
      <c r="W50" s="2082"/>
      <c r="X50" s="2082"/>
      <c r="Y50" s="2082"/>
      <c r="Z50" s="2082"/>
      <c r="AA50" s="2082"/>
      <c r="AB50" s="2082"/>
      <c r="AC50" s="2082"/>
      <c r="AD50" s="2082"/>
      <c r="AE50" s="2083"/>
    </row>
    <row r="51" spans="2:33" ht="36.75" customHeight="1" x14ac:dyDescent="0.25">
      <c r="B51" s="1780" t="s">
        <v>3491</v>
      </c>
      <c r="C51" s="1781"/>
      <c r="D51" s="1782"/>
      <c r="E51" s="2139" t="s">
        <v>3120</v>
      </c>
      <c r="F51" s="2139"/>
      <c r="G51" s="2139"/>
      <c r="H51" s="2139"/>
      <c r="I51" s="2139"/>
      <c r="J51" s="2139"/>
      <c r="K51" s="2139"/>
      <c r="L51" s="2139"/>
      <c r="M51" s="2139"/>
      <c r="N51" s="2139"/>
      <c r="O51" s="2140"/>
      <c r="S51" s="2075"/>
      <c r="T51" s="2076"/>
      <c r="U51" s="2077"/>
      <c r="V51" s="1157" t="s">
        <v>1081</v>
      </c>
      <c r="W51" s="1157"/>
      <c r="X51" s="1157"/>
      <c r="Y51" s="1157"/>
      <c r="Z51" s="1157"/>
      <c r="AA51" s="1226" t="s">
        <v>620</v>
      </c>
      <c r="AB51" s="1226"/>
      <c r="AC51" s="1226"/>
      <c r="AD51" s="1226"/>
      <c r="AE51" s="1226"/>
    </row>
    <row r="52" spans="2:33" ht="51" customHeight="1" x14ac:dyDescent="0.25">
      <c r="B52" s="1783"/>
      <c r="C52" s="1784"/>
      <c r="D52" s="1785"/>
      <c r="E52" s="1157" t="s">
        <v>1081</v>
      </c>
      <c r="F52" s="1157"/>
      <c r="G52" s="1157"/>
      <c r="H52" s="1157"/>
      <c r="I52" s="1157"/>
      <c r="J52" s="1226" t="s">
        <v>620</v>
      </c>
      <c r="K52" s="1226"/>
      <c r="L52" s="1226"/>
      <c r="M52" s="1226"/>
      <c r="N52" s="1226"/>
      <c r="O52" s="1227"/>
      <c r="S52" s="2075"/>
      <c r="T52" s="2076"/>
      <c r="U52" s="2077"/>
      <c r="V52" s="1630" t="s">
        <v>3769</v>
      </c>
      <c r="W52" s="1630"/>
      <c r="X52" s="1630"/>
      <c r="Y52" s="1630"/>
      <c r="Z52" s="1630"/>
      <c r="AA52" s="1630" t="s">
        <v>3768</v>
      </c>
      <c r="AB52" s="1630"/>
      <c r="AC52" s="1630"/>
      <c r="AD52" s="1630"/>
      <c r="AE52" s="1630"/>
    </row>
    <row r="53" spans="2:33" ht="35.25" customHeight="1" x14ac:dyDescent="0.25">
      <c r="B53" s="1783"/>
      <c r="C53" s="1784"/>
      <c r="D53" s="1785"/>
      <c r="E53" s="1157" t="s">
        <v>903</v>
      </c>
      <c r="F53" s="1157"/>
      <c r="G53" s="1157"/>
      <c r="H53" s="1157"/>
      <c r="I53" s="1157"/>
      <c r="J53" s="1157" t="s">
        <v>8</v>
      </c>
      <c r="K53" s="1157"/>
      <c r="L53" s="1157"/>
      <c r="M53" s="1157"/>
      <c r="N53" s="1157"/>
      <c r="O53" s="2007"/>
      <c r="S53" s="2075"/>
      <c r="T53" s="2076"/>
      <c r="U53" s="2077"/>
      <c r="V53" s="1157" t="s">
        <v>2226</v>
      </c>
      <c r="W53" s="1157"/>
      <c r="X53" s="1157"/>
      <c r="Y53" s="1157"/>
      <c r="Z53" s="1157"/>
      <c r="AA53" s="1626" t="s">
        <v>2977</v>
      </c>
      <c r="AB53" s="2084"/>
      <c r="AC53" s="2084"/>
      <c r="AD53" s="2084"/>
      <c r="AE53" s="2084"/>
      <c r="AF53" s="1626" t="s">
        <v>2517</v>
      </c>
      <c r="AG53" s="1917"/>
    </row>
    <row r="54" spans="2:33" ht="34.5" customHeight="1" thickBot="1" x14ac:dyDescent="0.3">
      <c r="B54" s="1786"/>
      <c r="C54" s="1787"/>
      <c r="D54" s="1788"/>
      <c r="E54" s="2069" t="s">
        <v>3118</v>
      </c>
      <c r="F54" s="2070"/>
      <c r="G54" s="2070"/>
      <c r="H54" s="2070"/>
      <c r="I54" s="2070"/>
      <c r="J54" s="2070"/>
      <c r="K54" s="2070"/>
      <c r="L54" s="2070"/>
      <c r="M54" s="2070"/>
      <c r="N54" s="2070"/>
      <c r="O54" s="2071"/>
      <c r="S54" s="2075"/>
      <c r="T54" s="2076"/>
      <c r="U54" s="2077"/>
      <c r="V54" s="1157" t="s">
        <v>2137</v>
      </c>
      <c r="W54" s="1254"/>
      <c r="X54" s="1254"/>
      <c r="Y54" s="1254"/>
      <c r="Z54" s="1254"/>
      <c r="AA54" s="2084"/>
      <c r="AB54" s="2084"/>
      <c r="AC54" s="2084"/>
      <c r="AD54" s="2084"/>
      <c r="AE54" s="2084"/>
      <c r="AF54" s="1917"/>
      <c r="AG54" s="1917"/>
    </row>
    <row r="55" spans="2:33" ht="46.5" customHeight="1" thickBot="1" x14ac:dyDescent="0.3">
      <c r="S55" s="2075"/>
      <c r="T55" s="2076"/>
      <c r="U55" s="2078"/>
      <c r="V55" s="1890" t="s">
        <v>3473</v>
      </c>
      <c r="W55" s="1890"/>
      <c r="X55" s="1890"/>
      <c r="Y55" s="1890"/>
      <c r="Z55" s="1890"/>
      <c r="AA55" s="1890"/>
      <c r="AB55" s="1890"/>
      <c r="AC55" s="1890"/>
      <c r="AD55" s="1890"/>
      <c r="AE55" s="1891"/>
    </row>
    <row r="56" spans="2:33" ht="36.75" customHeight="1" thickBot="1" x14ac:dyDescent="0.3">
      <c r="B56" s="2001" t="s">
        <v>3466</v>
      </c>
      <c r="C56" s="2002"/>
      <c r="D56" s="2002"/>
      <c r="E56" s="2002"/>
      <c r="F56" s="2002"/>
      <c r="G56" s="2002"/>
      <c r="H56" s="2002"/>
      <c r="I56" s="2002"/>
      <c r="J56" s="2002"/>
      <c r="K56" s="2002"/>
      <c r="L56" s="2002"/>
      <c r="M56" s="2002"/>
      <c r="N56" s="2002"/>
      <c r="O56" s="2003"/>
      <c r="P56" s="740"/>
      <c r="S56" s="2075"/>
      <c r="T56" s="2076"/>
      <c r="U56" s="2078"/>
      <c r="V56" s="1157" t="s">
        <v>1081</v>
      </c>
      <c r="W56" s="1157"/>
      <c r="X56" s="1157"/>
      <c r="Y56" s="1157"/>
      <c r="Z56" s="1157"/>
      <c r="AA56" s="1252" t="s">
        <v>620</v>
      </c>
      <c r="AB56" s="1307"/>
      <c r="AC56" s="1307"/>
      <c r="AD56" s="1307"/>
      <c r="AE56" s="1308"/>
    </row>
    <row r="57" spans="2:33" ht="51" customHeight="1" thickBot="1" x14ac:dyDescent="0.3">
      <c r="B57" s="1299" t="s">
        <v>1427</v>
      </c>
      <c r="C57" s="1300"/>
      <c r="D57" s="1301"/>
      <c r="E57" s="1299" t="s">
        <v>1419</v>
      </c>
      <c r="F57" s="1300"/>
      <c r="G57" s="1300"/>
      <c r="H57" s="1300"/>
      <c r="I57" s="1301"/>
      <c r="J57" s="1300" t="s">
        <v>1790</v>
      </c>
      <c r="K57" s="1300"/>
      <c r="L57" s="1300"/>
      <c r="M57" s="1300"/>
      <c r="N57" s="1300"/>
      <c r="O57" s="1301"/>
      <c r="P57" s="497"/>
      <c r="S57" s="2075"/>
      <c r="T57" s="2076"/>
      <c r="U57" s="2078"/>
      <c r="V57" s="1630" t="s">
        <v>3769</v>
      </c>
      <c r="W57" s="1630"/>
      <c r="X57" s="1630"/>
      <c r="Y57" s="1630"/>
      <c r="Z57" s="1630"/>
      <c r="AA57" s="1630" t="s">
        <v>3768</v>
      </c>
      <c r="AB57" s="1630"/>
      <c r="AC57" s="1630"/>
      <c r="AD57" s="1630"/>
      <c r="AE57" s="1630"/>
    </row>
    <row r="58" spans="2:33" ht="60.75" customHeight="1" x14ac:dyDescent="0.25">
      <c r="B58" s="1774" t="s">
        <v>936</v>
      </c>
      <c r="C58" s="1775"/>
      <c r="D58" s="1776"/>
      <c r="E58" s="1826" t="s">
        <v>3748</v>
      </c>
      <c r="F58" s="1826"/>
      <c r="G58" s="1826"/>
      <c r="H58" s="1826"/>
      <c r="I58" s="1826"/>
      <c r="J58" s="1826"/>
      <c r="K58" s="1826"/>
      <c r="L58" s="1826"/>
      <c r="M58" s="1826"/>
      <c r="N58" s="1826"/>
      <c r="O58" s="1827"/>
      <c r="S58" s="2075"/>
      <c r="T58" s="2076"/>
      <c r="U58" s="2078"/>
      <c r="V58" s="1365" t="s">
        <v>730</v>
      </c>
      <c r="W58" s="1368"/>
      <c r="X58" s="1368"/>
      <c r="Y58" s="1368"/>
      <c r="Z58" s="1251"/>
      <c r="AA58" s="1365" t="s">
        <v>8</v>
      </c>
      <c r="AB58" s="1368"/>
      <c r="AC58" s="1368"/>
      <c r="AD58" s="1368"/>
      <c r="AE58" s="1978"/>
    </row>
    <row r="59" spans="2:33" ht="36.75" customHeight="1" thickBot="1" x14ac:dyDescent="0.3">
      <c r="B59" s="1777"/>
      <c r="C59" s="1778"/>
      <c r="D59" s="1779"/>
      <c r="E59" s="1630" t="s">
        <v>3462</v>
      </c>
      <c r="F59" s="1630"/>
      <c r="G59" s="1630"/>
      <c r="H59" s="1630"/>
      <c r="I59" s="1630"/>
      <c r="J59" s="1630" t="s">
        <v>3463</v>
      </c>
      <c r="K59" s="1630"/>
      <c r="L59" s="1630"/>
      <c r="M59" s="1630"/>
      <c r="N59" s="1630"/>
      <c r="O59" s="1873"/>
      <c r="S59" s="2075"/>
      <c r="T59" s="2076"/>
      <c r="U59" s="2078"/>
      <c r="V59" s="1157" t="s">
        <v>2226</v>
      </c>
      <c r="W59" s="1157"/>
      <c r="X59" s="1157"/>
      <c r="Y59" s="1157"/>
      <c r="Z59" s="1157"/>
      <c r="AA59" s="1171" t="s">
        <v>2978</v>
      </c>
      <c r="AB59" s="2085"/>
      <c r="AC59" s="2085"/>
      <c r="AD59" s="2085"/>
      <c r="AE59" s="2086"/>
      <c r="AF59" s="1918" t="s">
        <v>2517</v>
      </c>
      <c r="AG59" s="1919"/>
    </row>
    <row r="60" spans="2:33" ht="48.75" customHeight="1" x14ac:dyDescent="0.25">
      <c r="B60" s="1774" t="s">
        <v>3461</v>
      </c>
      <c r="C60" s="1775"/>
      <c r="D60" s="1776"/>
      <c r="E60" s="1826" t="s">
        <v>3751</v>
      </c>
      <c r="F60" s="1826"/>
      <c r="G60" s="1826"/>
      <c r="H60" s="1826"/>
      <c r="I60" s="1826"/>
      <c r="J60" s="1826"/>
      <c r="K60" s="1826"/>
      <c r="L60" s="1826"/>
      <c r="M60" s="1826"/>
      <c r="N60" s="1826"/>
      <c r="O60" s="1827"/>
      <c r="S60" s="2075"/>
      <c r="T60" s="2076"/>
      <c r="U60" s="2078"/>
      <c r="V60" s="1157" t="s">
        <v>730</v>
      </c>
      <c r="W60" s="1254"/>
      <c r="X60" s="1254"/>
      <c r="Y60" s="1254"/>
      <c r="Z60" s="1254"/>
      <c r="AA60" s="2087"/>
      <c r="AB60" s="2088"/>
      <c r="AC60" s="2088"/>
      <c r="AD60" s="2088"/>
      <c r="AE60" s="2089"/>
      <c r="AF60" s="1920"/>
      <c r="AG60" s="1921"/>
    </row>
    <row r="61" spans="2:33" ht="46.5" customHeight="1" thickBot="1" x14ac:dyDescent="0.3">
      <c r="B61" s="1777"/>
      <c r="C61" s="1778"/>
      <c r="D61" s="1779"/>
      <c r="E61" s="1157" t="s">
        <v>903</v>
      </c>
      <c r="F61" s="1157"/>
      <c r="G61" s="1157"/>
      <c r="H61" s="1157"/>
      <c r="I61" s="1157"/>
      <c r="J61" s="1157" t="s">
        <v>3157</v>
      </c>
      <c r="K61" s="1157"/>
      <c r="L61" s="1157"/>
      <c r="M61" s="1157"/>
      <c r="N61" s="1157"/>
      <c r="O61" s="2007"/>
      <c r="S61" s="2075"/>
      <c r="T61" s="2076"/>
      <c r="U61" s="2078"/>
      <c r="V61" s="1890" t="s">
        <v>3473</v>
      </c>
      <c r="W61" s="1890"/>
      <c r="X61" s="1890"/>
      <c r="Y61" s="1890"/>
      <c r="Z61" s="1890"/>
      <c r="AA61" s="1890"/>
      <c r="AB61" s="1890"/>
      <c r="AC61" s="1890"/>
      <c r="AD61" s="1890"/>
      <c r="AE61" s="1891"/>
    </row>
    <row r="62" spans="2:33" ht="39.75" customHeight="1" x14ac:dyDescent="0.25">
      <c r="B62" s="1774" t="s">
        <v>3460</v>
      </c>
      <c r="C62" s="1881"/>
      <c r="D62" s="1882"/>
      <c r="E62" s="1826" t="s">
        <v>3750</v>
      </c>
      <c r="F62" s="1826"/>
      <c r="G62" s="1826"/>
      <c r="H62" s="1826"/>
      <c r="I62" s="1826"/>
      <c r="J62" s="1826"/>
      <c r="K62" s="1826"/>
      <c r="L62" s="1826"/>
      <c r="M62" s="1826"/>
      <c r="N62" s="1826"/>
      <c r="O62" s="1827"/>
      <c r="S62" s="2075"/>
      <c r="T62" s="2076"/>
      <c r="U62" s="2078"/>
      <c r="V62" s="1157" t="s">
        <v>1081</v>
      </c>
      <c r="W62" s="1157"/>
      <c r="X62" s="1157"/>
      <c r="Y62" s="1157"/>
      <c r="Z62" s="1157"/>
      <c r="AA62" s="1252" t="s">
        <v>620</v>
      </c>
      <c r="AB62" s="1307"/>
      <c r="AC62" s="1307"/>
      <c r="AD62" s="1307"/>
      <c r="AE62" s="1308"/>
    </row>
    <row r="63" spans="2:33" ht="51" customHeight="1" thickBot="1" x14ac:dyDescent="0.3">
      <c r="B63" s="1883"/>
      <c r="C63" s="1884"/>
      <c r="D63" s="1885"/>
      <c r="E63" s="1157" t="s">
        <v>903</v>
      </c>
      <c r="F63" s="1157"/>
      <c r="G63" s="1157"/>
      <c r="H63" s="1157"/>
      <c r="I63" s="1157"/>
      <c r="J63" s="2064" t="s">
        <v>3158</v>
      </c>
      <c r="K63" s="1157"/>
      <c r="L63" s="1157"/>
      <c r="M63" s="1157"/>
      <c r="N63" s="1157"/>
      <c r="O63" s="2007"/>
      <c r="S63" s="2075"/>
      <c r="T63" s="2076"/>
      <c r="U63" s="2078"/>
      <c r="V63" s="1630" t="s">
        <v>3769</v>
      </c>
      <c r="W63" s="1630"/>
      <c r="X63" s="1630"/>
      <c r="Y63" s="1630"/>
      <c r="Z63" s="1630"/>
      <c r="AA63" s="1630" t="s">
        <v>3768</v>
      </c>
      <c r="AB63" s="1630"/>
      <c r="AC63" s="1630"/>
      <c r="AD63" s="1630"/>
      <c r="AE63" s="1630"/>
    </row>
    <row r="64" spans="2:33" ht="38.25" customHeight="1" x14ac:dyDescent="0.25">
      <c r="B64" s="2051" t="s">
        <v>3464</v>
      </c>
      <c r="C64" s="2052"/>
      <c r="D64" s="2053"/>
      <c r="E64" s="1826" t="s">
        <v>3749</v>
      </c>
      <c r="F64" s="1826"/>
      <c r="G64" s="1826"/>
      <c r="H64" s="1826"/>
      <c r="I64" s="1826"/>
      <c r="J64" s="1826"/>
      <c r="K64" s="1826"/>
      <c r="L64" s="1826"/>
      <c r="M64" s="1826"/>
      <c r="N64" s="1826"/>
      <c r="O64" s="1827"/>
      <c r="S64" s="2075"/>
      <c r="T64" s="2076"/>
      <c r="U64" s="2078"/>
      <c r="V64" s="1157" t="s">
        <v>730</v>
      </c>
      <c r="W64" s="1157"/>
      <c r="X64" s="1157"/>
      <c r="Y64" s="1157"/>
      <c r="Z64" s="1157"/>
      <c r="AA64" s="1157" t="s">
        <v>1131</v>
      </c>
      <c r="AB64" s="1254"/>
      <c r="AC64" s="1254"/>
      <c r="AD64" s="1254"/>
      <c r="AE64" s="2090"/>
    </row>
    <row r="65" spans="2:34" ht="39" customHeight="1" thickBot="1" x14ac:dyDescent="0.3">
      <c r="B65" s="2054"/>
      <c r="C65" s="2055"/>
      <c r="D65" s="2056"/>
      <c r="E65" s="2048" t="s">
        <v>903</v>
      </c>
      <c r="F65" s="2049"/>
      <c r="G65" s="2049"/>
      <c r="H65" s="2049"/>
      <c r="I65" s="2049"/>
      <c r="J65" s="2049" t="s">
        <v>3465</v>
      </c>
      <c r="K65" s="2049"/>
      <c r="L65" s="2049"/>
      <c r="M65" s="2049"/>
      <c r="N65" s="2049"/>
      <c r="O65" s="2050"/>
      <c r="S65" s="2075"/>
      <c r="T65" s="2076"/>
      <c r="U65" s="2078"/>
      <c r="V65" s="1157" t="s">
        <v>793</v>
      </c>
      <c r="W65" s="1254"/>
      <c r="X65" s="1254"/>
      <c r="Y65" s="1254"/>
      <c r="Z65" s="1254"/>
      <c r="AA65" s="1157" t="s">
        <v>8</v>
      </c>
      <c r="AB65" s="1254"/>
      <c r="AC65" s="1254"/>
      <c r="AD65" s="1254"/>
      <c r="AE65" s="2090"/>
      <c r="AF65" s="1918" t="s">
        <v>2518</v>
      </c>
      <c r="AG65" s="2117"/>
    </row>
    <row r="66" spans="2:34" ht="37.5" customHeight="1" thickBot="1" x14ac:dyDescent="0.3">
      <c r="B66" s="1886" t="s">
        <v>3474</v>
      </c>
      <c r="C66" s="1887"/>
      <c r="D66" s="1887"/>
      <c r="E66" s="1878" t="s">
        <v>3468</v>
      </c>
      <c r="F66" s="1879"/>
      <c r="G66" s="1879"/>
      <c r="H66" s="1879"/>
      <c r="I66" s="1879"/>
      <c r="J66" s="1879"/>
      <c r="K66" s="1879"/>
      <c r="L66" s="1879"/>
      <c r="M66" s="1879"/>
      <c r="N66" s="1879"/>
      <c r="O66" s="1880"/>
      <c r="P66" s="949"/>
      <c r="S66" s="2075"/>
      <c r="T66" s="2076"/>
      <c r="U66" s="2078"/>
      <c r="V66" s="1365" t="s">
        <v>779</v>
      </c>
      <c r="W66" s="1368"/>
      <c r="X66" s="1368"/>
      <c r="Y66" s="1368"/>
      <c r="Z66" s="1251"/>
      <c r="AA66" s="1365" t="s">
        <v>1131</v>
      </c>
      <c r="AB66" s="1368"/>
      <c r="AC66" s="1368"/>
      <c r="AD66" s="1368"/>
      <c r="AE66" s="1978"/>
      <c r="AF66" s="2118"/>
      <c r="AG66" s="2119"/>
    </row>
    <row r="67" spans="2:34" ht="39" customHeight="1" thickBot="1" x14ac:dyDescent="0.3">
      <c r="B67" s="1828" t="s">
        <v>3477</v>
      </c>
      <c r="C67" s="1829"/>
      <c r="D67" s="1830"/>
      <c r="E67" s="1826" t="s">
        <v>3777</v>
      </c>
      <c r="F67" s="1826"/>
      <c r="G67" s="1826"/>
      <c r="H67" s="1826"/>
      <c r="I67" s="1826"/>
      <c r="J67" s="1826"/>
      <c r="K67" s="1826"/>
      <c r="L67" s="1826"/>
      <c r="M67" s="1826"/>
      <c r="N67" s="1826"/>
      <c r="O67" s="1827"/>
      <c r="S67" s="2075"/>
      <c r="T67" s="2076"/>
      <c r="U67" s="2078"/>
      <c r="V67" s="1157" t="s">
        <v>2226</v>
      </c>
      <c r="W67" s="1157"/>
      <c r="X67" s="1157"/>
      <c r="Y67" s="1157"/>
      <c r="Z67" s="1157"/>
      <c r="AA67" s="1171" t="s">
        <v>2979</v>
      </c>
      <c r="AB67" s="2085"/>
      <c r="AC67" s="2085"/>
      <c r="AD67" s="2085"/>
      <c r="AE67" s="2086"/>
      <c r="AF67" s="2118"/>
      <c r="AG67" s="2119"/>
    </row>
    <row r="68" spans="2:34" ht="60.75" customHeight="1" thickBot="1" x14ac:dyDescent="0.3">
      <c r="B68" s="1828" t="s">
        <v>3478</v>
      </c>
      <c r="C68" s="1829"/>
      <c r="D68" s="1830"/>
      <c r="E68" s="1826" t="s">
        <v>3777</v>
      </c>
      <c r="F68" s="1826"/>
      <c r="G68" s="1826"/>
      <c r="H68" s="1826"/>
      <c r="I68" s="1826"/>
      <c r="J68" s="1826"/>
      <c r="K68" s="1826"/>
      <c r="L68" s="1826"/>
      <c r="M68" s="1826"/>
      <c r="N68" s="1826"/>
      <c r="O68" s="1827"/>
      <c r="S68" s="2075"/>
      <c r="T68" s="2076"/>
      <c r="U68" s="2078"/>
      <c r="V68" s="1157" t="s">
        <v>793</v>
      </c>
      <c r="W68" s="1254"/>
      <c r="X68" s="1254"/>
      <c r="Y68" s="1254"/>
      <c r="Z68" s="1254"/>
      <c r="AA68" s="2087"/>
      <c r="AB68" s="2088"/>
      <c r="AC68" s="2088"/>
      <c r="AD68" s="2088"/>
      <c r="AE68" s="2089"/>
      <c r="AF68" s="2120"/>
      <c r="AG68" s="2121"/>
    </row>
    <row r="69" spans="2:34" ht="37.5" customHeight="1" thickBot="1" x14ac:dyDescent="0.3">
      <c r="B69" s="1828" t="s">
        <v>3479</v>
      </c>
      <c r="C69" s="1829"/>
      <c r="D69" s="1830"/>
      <c r="E69" s="1826" t="s">
        <v>3777</v>
      </c>
      <c r="F69" s="1826"/>
      <c r="G69" s="1826"/>
      <c r="H69" s="1826"/>
      <c r="I69" s="1826"/>
      <c r="J69" s="1826"/>
      <c r="K69" s="1826"/>
      <c r="L69" s="1826"/>
      <c r="M69" s="1826"/>
      <c r="N69" s="1826"/>
      <c r="O69" s="1827"/>
      <c r="S69" s="2075"/>
      <c r="T69" s="2076"/>
      <c r="U69" s="2078"/>
      <c r="V69" s="1890" t="s">
        <v>3473</v>
      </c>
      <c r="W69" s="1890"/>
      <c r="X69" s="1890"/>
      <c r="Y69" s="1890"/>
      <c r="Z69" s="1890"/>
      <c r="AA69" s="1890"/>
      <c r="AB69" s="1890"/>
      <c r="AC69" s="1890"/>
      <c r="AD69" s="1890"/>
      <c r="AE69" s="1891"/>
    </row>
    <row r="70" spans="2:34" ht="48.75" customHeight="1" thickBot="1" x14ac:dyDescent="0.3">
      <c r="B70" s="1886" t="s">
        <v>3480</v>
      </c>
      <c r="C70" s="1887"/>
      <c r="D70" s="2006"/>
      <c r="E70" s="1826" t="s">
        <v>3777</v>
      </c>
      <c r="F70" s="1826"/>
      <c r="G70" s="1826"/>
      <c r="H70" s="1826"/>
      <c r="I70" s="1826"/>
      <c r="J70" s="1826"/>
      <c r="K70" s="1826"/>
      <c r="L70" s="1826"/>
      <c r="M70" s="1826"/>
      <c r="N70" s="1826"/>
      <c r="O70" s="1827"/>
      <c r="P70" s="740"/>
      <c r="S70" s="2075"/>
      <c r="T70" s="2076"/>
      <c r="U70" s="2078"/>
      <c r="V70" s="1157" t="s">
        <v>1081</v>
      </c>
      <c r="W70" s="1157"/>
      <c r="X70" s="1157"/>
      <c r="Y70" s="1157"/>
      <c r="Z70" s="1157"/>
      <c r="AA70" s="1252" t="s">
        <v>620</v>
      </c>
      <c r="AB70" s="1307"/>
      <c r="AC70" s="1307"/>
      <c r="AD70" s="1307"/>
      <c r="AE70" s="1308"/>
    </row>
    <row r="71" spans="2:34" ht="51" customHeight="1" thickBot="1" x14ac:dyDescent="0.3">
      <c r="B71" s="1886" t="s">
        <v>3481</v>
      </c>
      <c r="C71" s="1887"/>
      <c r="D71" s="1887"/>
      <c r="E71" s="1826" t="s">
        <v>3777</v>
      </c>
      <c r="F71" s="1826"/>
      <c r="G71" s="1826"/>
      <c r="H71" s="1826"/>
      <c r="I71" s="1826"/>
      <c r="J71" s="1826"/>
      <c r="K71" s="1826"/>
      <c r="L71" s="1826"/>
      <c r="M71" s="1826"/>
      <c r="N71" s="1826"/>
      <c r="O71" s="1827"/>
      <c r="P71" s="270"/>
      <c r="S71" s="2075"/>
      <c r="T71" s="2076"/>
      <c r="U71" s="2078"/>
      <c r="V71" s="1630" t="s">
        <v>3769</v>
      </c>
      <c r="W71" s="1630"/>
      <c r="X71" s="1630"/>
      <c r="Y71" s="1630"/>
      <c r="Z71" s="1630"/>
      <c r="AA71" s="1630" t="s">
        <v>3768</v>
      </c>
      <c r="AB71" s="1630"/>
      <c r="AC71" s="1630"/>
      <c r="AD71" s="1630"/>
      <c r="AE71" s="1630"/>
    </row>
    <row r="72" spans="2:34" ht="39.75" customHeight="1" thickBot="1" x14ac:dyDescent="0.3">
      <c r="S72" s="2075"/>
      <c r="T72" s="2076"/>
      <c r="U72" s="2078"/>
      <c r="V72" s="1157" t="s">
        <v>730</v>
      </c>
      <c r="W72" s="1157"/>
      <c r="X72" s="1157"/>
      <c r="Y72" s="1157"/>
      <c r="Z72" s="1157"/>
      <c r="AA72" s="1157" t="s">
        <v>1131</v>
      </c>
      <c r="AB72" s="1254"/>
      <c r="AC72" s="1254"/>
      <c r="AD72" s="1254"/>
      <c r="AE72" s="2090"/>
    </row>
    <row r="73" spans="2:34" ht="36.75" customHeight="1" thickBot="1" x14ac:dyDescent="0.3">
      <c r="B73" s="2001" t="s">
        <v>2135</v>
      </c>
      <c r="C73" s="2002"/>
      <c r="D73" s="2002"/>
      <c r="E73" s="2002"/>
      <c r="F73" s="2002"/>
      <c r="G73" s="2002"/>
      <c r="H73" s="2002"/>
      <c r="I73" s="2002"/>
      <c r="J73" s="2002"/>
      <c r="K73" s="2002"/>
      <c r="L73" s="2002"/>
      <c r="M73" s="2002"/>
      <c r="N73" s="2002"/>
      <c r="O73" s="2003"/>
      <c r="P73" s="785"/>
      <c r="S73" s="2075"/>
      <c r="T73" s="2076"/>
      <c r="U73" s="2078"/>
      <c r="V73" s="1157" t="s">
        <v>793</v>
      </c>
      <c r="W73" s="1254"/>
      <c r="X73" s="1254"/>
      <c r="Y73" s="1254"/>
      <c r="Z73" s="1254"/>
      <c r="AA73" s="1157" t="s">
        <v>2520</v>
      </c>
      <c r="AB73" s="1254"/>
      <c r="AC73" s="1254"/>
      <c r="AD73" s="1254"/>
      <c r="AE73" s="2090"/>
      <c r="AF73" s="1918" t="s">
        <v>2877</v>
      </c>
      <c r="AG73" s="1172"/>
      <c r="AH73" s="1173"/>
    </row>
    <row r="74" spans="2:34" ht="36.75" customHeight="1" thickBot="1" x14ac:dyDescent="0.3">
      <c r="B74" s="1299" t="s">
        <v>1427</v>
      </c>
      <c r="C74" s="1300"/>
      <c r="D74" s="1301"/>
      <c r="E74" s="1299" t="s">
        <v>1419</v>
      </c>
      <c r="F74" s="1300"/>
      <c r="G74" s="1300"/>
      <c r="H74" s="1300"/>
      <c r="I74" s="1301"/>
      <c r="J74" s="1300" t="s">
        <v>1790</v>
      </c>
      <c r="K74" s="1300"/>
      <c r="L74" s="1300"/>
      <c r="M74" s="1300"/>
      <c r="N74" s="1300"/>
      <c r="O74" s="1301"/>
      <c r="P74" s="541"/>
      <c r="S74" s="2075"/>
      <c r="T74" s="2076"/>
      <c r="U74" s="2078"/>
      <c r="V74" s="1157" t="s">
        <v>779</v>
      </c>
      <c r="W74" s="1157"/>
      <c r="X74" s="1157"/>
      <c r="Y74" s="1157"/>
      <c r="Z74" s="1157"/>
      <c r="AA74" s="1157" t="s">
        <v>2505</v>
      </c>
      <c r="AB74" s="1254"/>
      <c r="AC74" s="1254"/>
      <c r="AD74" s="1254"/>
      <c r="AE74" s="2090"/>
      <c r="AF74" s="2095"/>
      <c r="AG74" s="2096"/>
      <c r="AH74" s="2097"/>
    </row>
    <row r="75" spans="2:34" ht="39" customHeight="1" x14ac:dyDescent="0.25">
      <c r="B75" s="2072" t="s">
        <v>936</v>
      </c>
      <c r="C75" s="2073"/>
      <c r="D75" s="2074"/>
      <c r="E75" s="2004" t="s">
        <v>2136</v>
      </c>
      <c r="F75" s="2004"/>
      <c r="G75" s="2004"/>
      <c r="H75" s="2004"/>
      <c r="I75" s="2004"/>
      <c r="J75" s="2004"/>
      <c r="K75" s="2004"/>
      <c r="L75" s="2004"/>
      <c r="M75" s="2004"/>
      <c r="N75" s="2004"/>
      <c r="O75" s="2005"/>
      <c r="S75" s="2075"/>
      <c r="T75" s="2076"/>
      <c r="U75" s="2078"/>
      <c r="V75" s="1157" t="s">
        <v>781</v>
      </c>
      <c r="W75" s="1157"/>
      <c r="X75" s="1157"/>
      <c r="Y75" s="1157"/>
      <c r="Z75" s="1157"/>
      <c r="AA75" s="1157" t="s">
        <v>8</v>
      </c>
      <c r="AB75" s="1254"/>
      <c r="AC75" s="1254"/>
      <c r="AD75" s="1254"/>
      <c r="AE75" s="2090"/>
      <c r="AF75" s="2095"/>
      <c r="AG75" s="2096"/>
      <c r="AH75" s="2097"/>
    </row>
    <row r="76" spans="2:34" ht="39" customHeight="1" x14ac:dyDescent="0.25">
      <c r="B76" s="2075"/>
      <c r="C76" s="2077"/>
      <c r="D76" s="2078"/>
      <c r="E76" s="1157" t="s">
        <v>1081</v>
      </c>
      <c r="F76" s="1157"/>
      <c r="G76" s="1157"/>
      <c r="H76" s="1157"/>
      <c r="I76" s="1157"/>
      <c r="J76" s="1157" t="s">
        <v>940</v>
      </c>
      <c r="K76" s="1157"/>
      <c r="L76" s="1157"/>
      <c r="M76" s="1157"/>
      <c r="N76" s="1157"/>
      <c r="O76" s="2007"/>
      <c r="S76" s="2075"/>
      <c r="T76" s="2076"/>
      <c r="U76" s="2078"/>
      <c r="V76" s="1157" t="s">
        <v>2226</v>
      </c>
      <c r="W76" s="1157"/>
      <c r="X76" s="1157"/>
      <c r="Y76" s="1157"/>
      <c r="Z76" s="1157"/>
      <c r="AA76" s="1171" t="s">
        <v>2980</v>
      </c>
      <c r="AB76" s="2085"/>
      <c r="AC76" s="2085"/>
      <c r="AD76" s="2085"/>
      <c r="AE76" s="2086"/>
      <c r="AF76" s="2095"/>
      <c r="AG76" s="2096"/>
      <c r="AH76" s="2097"/>
    </row>
    <row r="77" spans="2:34" ht="35.25" customHeight="1" thickBot="1" x14ac:dyDescent="0.3">
      <c r="B77" s="2075"/>
      <c r="C77" s="2077"/>
      <c r="D77" s="2078"/>
      <c r="E77" s="1062"/>
      <c r="F77" s="2175" t="s">
        <v>3235</v>
      </c>
      <c r="G77" s="2176"/>
      <c r="H77" s="2176"/>
      <c r="I77" s="2176"/>
      <c r="J77" s="2176"/>
      <c r="K77" s="2176"/>
      <c r="L77" s="2176"/>
      <c r="M77" s="2176"/>
      <c r="N77" s="2176"/>
      <c r="O77" s="2177"/>
      <c r="S77" s="2079"/>
      <c r="T77" s="2080"/>
      <c r="U77" s="2081"/>
      <c r="V77" s="1480" t="s">
        <v>2630</v>
      </c>
      <c r="W77" s="1256"/>
      <c r="X77" s="1256"/>
      <c r="Y77" s="1256"/>
      <c r="Z77" s="1256"/>
      <c r="AA77" s="2099"/>
      <c r="AB77" s="2100"/>
      <c r="AC77" s="2100"/>
      <c r="AD77" s="2100"/>
      <c r="AE77" s="2101"/>
      <c r="AF77" s="2098"/>
      <c r="AG77" s="1175"/>
      <c r="AH77" s="1176"/>
    </row>
    <row r="78" spans="2:34" ht="54.75" customHeight="1" thickBot="1" x14ac:dyDescent="0.3">
      <c r="B78" s="2079"/>
      <c r="C78" s="2080"/>
      <c r="D78" s="2081"/>
      <c r="E78" s="1527" t="s">
        <v>3769</v>
      </c>
      <c r="F78" s="1527"/>
      <c r="G78" s="1527"/>
      <c r="H78" s="1527"/>
      <c r="I78" s="1527"/>
      <c r="J78" s="1527">
        <v>6</v>
      </c>
      <c r="K78" s="1527"/>
      <c r="L78" s="1527"/>
      <c r="M78" s="1527"/>
      <c r="N78" s="1527"/>
      <c r="O78" s="2008"/>
      <c r="S78" s="1828" t="s">
        <v>949</v>
      </c>
      <c r="T78" s="1829"/>
      <c r="U78" s="1829"/>
      <c r="V78" s="2102" t="s">
        <v>3482</v>
      </c>
      <c r="W78" s="2103"/>
      <c r="X78" s="2103"/>
      <c r="Y78" s="2103"/>
      <c r="Z78" s="2103"/>
      <c r="AA78" s="2103"/>
      <c r="AB78" s="2103"/>
      <c r="AC78" s="2103"/>
      <c r="AD78" s="2103"/>
      <c r="AE78" s="2104"/>
    </row>
    <row r="79" spans="2:34" ht="35.25" customHeight="1" thickBot="1" x14ac:dyDescent="0.3">
      <c r="B79" s="1831" t="s">
        <v>949</v>
      </c>
      <c r="C79" s="1832"/>
      <c r="D79" s="1833"/>
      <c r="E79" s="1826" t="s">
        <v>3495</v>
      </c>
      <c r="F79" s="1826"/>
      <c r="G79" s="1826"/>
      <c r="H79" s="1826"/>
      <c r="I79" s="1826"/>
      <c r="J79" s="1826"/>
      <c r="K79" s="1826"/>
      <c r="L79" s="1826"/>
      <c r="M79" s="1826"/>
      <c r="N79" s="1826"/>
      <c r="O79" s="1827"/>
      <c r="S79" s="1828" t="s">
        <v>3467</v>
      </c>
      <c r="T79" s="1829"/>
      <c r="U79" s="1829"/>
      <c r="V79" s="2102" t="s">
        <v>3482</v>
      </c>
      <c r="W79" s="2103"/>
      <c r="X79" s="2103"/>
      <c r="Y79" s="2103"/>
      <c r="Z79" s="2103"/>
      <c r="AA79" s="2103"/>
      <c r="AB79" s="2103"/>
      <c r="AC79" s="2103"/>
      <c r="AD79" s="2103"/>
      <c r="AE79" s="2104"/>
    </row>
    <row r="80" spans="2:34" ht="36.75" customHeight="1" thickBot="1" x14ac:dyDescent="0.3">
      <c r="B80" s="1831" t="s">
        <v>3467</v>
      </c>
      <c r="C80" s="1832"/>
      <c r="D80" s="1833"/>
      <c r="E80" s="1826" t="s">
        <v>3495</v>
      </c>
      <c r="F80" s="1826"/>
      <c r="G80" s="1826"/>
      <c r="H80" s="1826"/>
      <c r="I80" s="1826"/>
      <c r="J80" s="1826"/>
      <c r="K80" s="1826"/>
      <c r="L80" s="1826"/>
      <c r="M80" s="1826"/>
      <c r="N80" s="1826"/>
      <c r="O80" s="1827"/>
      <c r="S80" s="1828" t="s">
        <v>620</v>
      </c>
      <c r="T80" s="1829"/>
      <c r="U80" s="1829"/>
      <c r="V80" s="2102" t="s">
        <v>3482</v>
      </c>
      <c r="W80" s="2103"/>
      <c r="X80" s="2103"/>
      <c r="Y80" s="2103"/>
      <c r="Z80" s="2103"/>
      <c r="AA80" s="2103"/>
      <c r="AB80" s="2103"/>
      <c r="AC80" s="2103"/>
      <c r="AD80" s="2103"/>
      <c r="AE80" s="2104"/>
    </row>
    <row r="81" spans="2:31" ht="37.5" customHeight="1" thickBot="1" x14ac:dyDescent="0.3">
      <c r="B81" s="1831" t="s">
        <v>620</v>
      </c>
      <c r="C81" s="1832"/>
      <c r="D81" s="1833"/>
      <c r="E81" s="1826" t="s">
        <v>3495</v>
      </c>
      <c r="F81" s="1826"/>
      <c r="G81" s="1826"/>
      <c r="H81" s="1826"/>
      <c r="I81" s="1826"/>
      <c r="J81" s="1826"/>
      <c r="K81" s="1826"/>
      <c r="L81" s="1826"/>
      <c r="M81" s="1826"/>
      <c r="N81" s="1826"/>
      <c r="O81" s="1827"/>
      <c r="S81" s="1828" t="s">
        <v>3469</v>
      </c>
      <c r="T81" s="1829"/>
      <c r="U81" s="1829"/>
      <c r="V81" s="2105" t="s">
        <v>3483</v>
      </c>
      <c r="W81" s="1829"/>
      <c r="X81" s="1829"/>
      <c r="Y81" s="1829"/>
      <c r="Z81" s="1829"/>
      <c r="AA81" s="1829"/>
      <c r="AB81" s="1829"/>
      <c r="AC81" s="1829"/>
      <c r="AD81" s="1829"/>
      <c r="AE81" s="2106"/>
    </row>
    <row r="82" spans="2:31" ht="35.25" customHeight="1" thickBot="1" x14ac:dyDescent="0.3">
      <c r="B82" s="1831" t="s">
        <v>3469</v>
      </c>
      <c r="C82" s="1832"/>
      <c r="D82" s="1833"/>
      <c r="E82" s="2153" t="s">
        <v>3470</v>
      </c>
      <c r="F82" s="2154"/>
      <c r="G82" s="2154"/>
      <c r="H82" s="2154"/>
      <c r="I82" s="2154"/>
      <c r="J82" s="2154"/>
      <c r="K82" s="2154"/>
      <c r="L82" s="2154"/>
      <c r="M82" s="2154"/>
      <c r="N82" s="2154"/>
      <c r="O82" s="2155"/>
      <c r="P82" s="948"/>
      <c r="S82" s="1886" t="s">
        <v>3477</v>
      </c>
      <c r="T82" s="1887"/>
      <c r="U82" s="2006"/>
      <c r="V82" s="2102" t="s">
        <v>3777</v>
      </c>
      <c r="W82" s="2103"/>
      <c r="X82" s="2103"/>
      <c r="Y82" s="2103"/>
      <c r="Z82" s="2103"/>
      <c r="AA82" s="2103"/>
      <c r="AB82" s="2103"/>
      <c r="AC82" s="2103"/>
      <c r="AD82" s="2103"/>
      <c r="AE82" s="2104"/>
    </row>
    <row r="83" spans="2:31" ht="39.75" customHeight="1" thickBot="1" x14ac:dyDescent="0.3">
      <c r="B83" s="1828" t="s">
        <v>3477</v>
      </c>
      <c r="C83" s="1829"/>
      <c r="D83" s="1830"/>
      <c r="E83" s="1826" t="s">
        <v>3777</v>
      </c>
      <c r="F83" s="1826"/>
      <c r="G83" s="1826"/>
      <c r="H83" s="1826"/>
      <c r="I83" s="1826"/>
      <c r="J83" s="1826"/>
      <c r="K83" s="1826"/>
      <c r="L83" s="1826"/>
      <c r="M83" s="1826"/>
      <c r="N83" s="1826"/>
      <c r="O83" s="1827"/>
      <c r="P83" s="785"/>
      <c r="S83" s="1886" t="s">
        <v>3478</v>
      </c>
      <c r="T83" s="1887"/>
      <c r="U83" s="2006"/>
      <c r="V83" s="2102" t="s">
        <v>3777</v>
      </c>
      <c r="W83" s="2103"/>
      <c r="X83" s="2103"/>
      <c r="Y83" s="2103"/>
      <c r="Z83" s="2103"/>
      <c r="AA83" s="2103"/>
      <c r="AB83" s="2103"/>
      <c r="AC83" s="2103"/>
      <c r="AD83" s="2103"/>
      <c r="AE83" s="2104"/>
    </row>
    <row r="84" spans="2:31" ht="39.75" customHeight="1" thickBot="1" x14ac:dyDescent="0.3">
      <c r="B84" s="1828" t="s">
        <v>3478</v>
      </c>
      <c r="C84" s="1829"/>
      <c r="D84" s="1830"/>
      <c r="E84" s="1826" t="s">
        <v>3777</v>
      </c>
      <c r="F84" s="1826"/>
      <c r="G84" s="1826"/>
      <c r="H84" s="1826"/>
      <c r="I84" s="1826"/>
      <c r="J84" s="1826"/>
      <c r="K84" s="1826"/>
      <c r="L84" s="1826"/>
      <c r="M84" s="1826"/>
      <c r="N84" s="1826"/>
      <c r="O84" s="1827"/>
      <c r="P84" s="785"/>
      <c r="S84" s="1886" t="s">
        <v>3479</v>
      </c>
      <c r="T84" s="1887"/>
      <c r="U84" s="2006"/>
      <c r="V84" s="2102" t="s">
        <v>3777</v>
      </c>
      <c r="W84" s="2103"/>
      <c r="X84" s="2103"/>
      <c r="Y84" s="2103"/>
      <c r="Z84" s="2103"/>
      <c r="AA84" s="2103"/>
      <c r="AB84" s="2103"/>
      <c r="AC84" s="2103"/>
      <c r="AD84" s="2103"/>
      <c r="AE84" s="2104"/>
    </row>
    <row r="85" spans="2:31" ht="33.75" customHeight="1" thickBot="1" x14ac:dyDescent="0.3">
      <c r="B85" s="1828" t="s">
        <v>3479</v>
      </c>
      <c r="C85" s="1829"/>
      <c r="D85" s="1830"/>
      <c r="E85" s="1826" t="s">
        <v>3777</v>
      </c>
      <c r="F85" s="1826"/>
      <c r="G85" s="1826"/>
      <c r="H85" s="1826"/>
      <c r="I85" s="1826"/>
      <c r="J85" s="1826"/>
      <c r="K85" s="1826"/>
      <c r="L85" s="1826"/>
      <c r="M85" s="1826"/>
      <c r="N85" s="1826"/>
      <c r="O85" s="1827"/>
      <c r="P85" s="949"/>
      <c r="S85" s="1886" t="s">
        <v>3480</v>
      </c>
      <c r="T85" s="1887"/>
      <c r="U85" s="2006"/>
      <c r="V85" s="2102" t="s">
        <v>3777</v>
      </c>
      <c r="W85" s="2103"/>
      <c r="X85" s="2103"/>
      <c r="Y85" s="2103"/>
      <c r="Z85" s="2103"/>
      <c r="AA85" s="2103"/>
      <c r="AB85" s="2103"/>
      <c r="AC85" s="2103"/>
      <c r="AD85" s="2103"/>
      <c r="AE85" s="2104"/>
    </row>
    <row r="86" spans="2:31" ht="57" customHeight="1" thickBot="1" x14ac:dyDescent="0.3">
      <c r="B86" s="1886" t="s">
        <v>3480</v>
      </c>
      <c r="C86" s="1887"/>
      <c r="D86" s="2006"/>
      <c r="E86" s="1826" t="s">
        <v>3777</v>
      </c>
      <c r="F86" s="1826"/>
      <c r="G86" s="1826"/>
      <c r="H86" s="1826"/>
      <c r="I86" s="1826"/>
      <c r="J86" s="1826"/>
      <c r="K86" s="1826"/>
      <c r="L86" s="1826"/>
      <c r="M86" s="1826"/>
      <c r="N86" s="1826"/>
      <c r="O86" s="1827"/>
      <c r="P86" s="949"/>
      <c r="S86" s="1886" t="s">
        <v>3481</v>
      </c>
      <c r="T86" s="1887"/>
      <c r="U86" s="1887"/>
      <c r="V86" s="2102" t="s">
        <v>3777</v>
      </c>
      <c r="W86" s="2103"/>
      <c r="X86" s="2103"/>
      <c r="Y86" s="2103"/>
      <c r="Z86" s="2103"/>
      <c r="AA86" s="2103"/>
      <c r="AB86" s="2103"/>
      <c r="AC86" s="2103"/>
      <c r="AD86" s="2103"/>
      <c r="AE86" s="2104"/>
    </row>
    <row r="87" spans="2:31" ht="36.75" customHeight="1" thickBot="1" x14ac:dyDescent="0.3">
      <c r="B87" s="1886" t="s">
        <v>3481</v>
      </c>
      <c r="C87" s="1887"/>
      <c r="D87" s="1887"/>
      <c r="E87" s="1826" t="s">
        <v>3777</v>
      </c>
      <c r="F87" s="1826"/>
      <c r="G87" s="1826"/>
      <c r="H87" s="1826"/>
      <c r="I87" s="1826"/>
      <c r="J87" s="1826"/>
      <c r="K87" s="1826"/>
      <c r="L87" s="1826"/>
      <c r="M87" s="1826"/>
      <c r="N87" s="1826"/>
      <c r="O87" s="1827"/>
    </row>
    <row r="88" spans="2:31" ht="34.5" customHeight="1" thickBot="1" x14ac:dyDescent="0.3">
      <c r="S88" s="2001" t="s">
        <v>1799</v>
      </c>
      <c r="T88" s="2002"/>
      <c r="U88" s="2002"/>
      <c r="V88" s="2002"/>
      <c r="W88" s="2002"/>
      <c r="X88" s="2002"/>
      <c r="Y88" s="2002"/>
      <c r="Z88" s="2002"/>
      <c r="AA88" s="2002"/>
      <c r="AB88" s="2002"/>
      <c r="AC88" s="2002"/>
      <c r="AD88" s="2002"/>
      <c r="AE88" s="2003"/>
    </row>
    <row r="89" spans="2:31" ht="36" customHeight="1" thickBot="1" x14ac:dyDescent="0.3">
      <c r="B89" s="2001" t="s">
        <v>1814</v>
      </c>
      <c r="C89" s="2002"/>
      <c r="D89" s="2002"/>
      <c r="E89" s="2002"/>
      <c r="F89" s="2002"/>
      <c r="G89" s="2002"/>
      <c r="H89" s="2002"/>
      <c r="I89" s="2002"/>
      <c r="J89" s="2002"/>
      <c r="K89" s="2002"/>
      <c r="L89" s="2002"/>
      <c r="M89" s="2002"/>
      <c r="N89" s="2002"/>
      <c r="O89" s="2003"/>
      <c r="S89" s="1831" t="s">
        <v>936</v>
      </c>
      <c r="T89" s="1832"/>
      <c r="U89" s="1833"/>
      <c r="V89" s="2153" t="s">
        <v>2145</v>
      </c>
      <c r="W89" s="2154"/>
      <c r="X89" s="2154"/>
      <c r="Y89" s="2154"/>
      <c r="Z89" s="2154"/>
      <c r="AA89" s="2154"/>
      <c r="AB89" s="2154"/>
      <c r="AC89" s="2154"/>
      <c r="AD89" s="2154"/>
      <c r="AE89" s="2155"/>
    </row>
    <row r="90" spans="2:31" ht="36.75" customHeight="1" thickBot="1" x14ac:dyDescent="0.3">
      <c r="B90" s="1835" t="s">
        <v>1427</v>
      </c>
      <c r="C90" s="1836"/>
      <c r="D90" s="1836"/>
      <c r="E90" s="1836" t="s">
        <v>1419</v>
      </c>
      <c r="F90" s="1836"/>
      <c r="G90" s="1836"/>
      <c r="H90" s="1836"/>
      <c r="I90" s="1836"/>
      <c r="J90" s="1836" t="s">
        <v>1790</v>
      </c>
      <c r="K90" s="1836"/>
      <c r="L90" s="1836"/>
      <c r="M90" s="1836"/>
      <c r="N90" s="1836"/>
      <c r="O90" s="2156"/>
      <c r="S90" s="1831" t="s">
        <v>949</v>
      </c>
      <c r="T90" s="1832"/>
      <c r="U90" s="1833"/>
      <c r="V90" s="2153" t="s">
        <v>2146</v>
      </c>
      <c r="W90" s="2154"/>
      <c r="X90" s="2154"/>
      <c r="Y90" s="2154"/>
      <c r="Z90" s="2154"/>
      <c r="AA90" s="2154"/>
      <c r="AB90" s="2154"/>
      <c r="AC90" s="2154"/>
      <c r="AD90" s="2154"/>
      <c r="AE90" s="2155"/>
    </row>
    <row r="91" spans="2:31" ht="36" customHeight="1" thickBot="1" x14ac:dyDescent="0.3">
      <c r="B91" s="1837" t="s">
        <v>936</v>
      </c>
      <c r="C91" s="1838"/>
      <c r="D91" s="1839"/>
      <c r="E91" s="1850" t="s">
        <v>3472</v>
      </c>
      <c r="F91" s="1851"/>
      <c r="G91" s="1851"/>
      <c r="H91" s="1851"/>
      <c r="I91" s="1851"/>
      <c r="J91" s="1851"/>
      <c r="K91" s="1851"/>
      <c r="L91" s="1851"/>
      <c r="M91" s="1851"/>
      <c r="N91" s="1851"/>
      <c r="O91" s="1852"/>
      <c r="S91" s="1831" t="s">
        <v>3467</v>
      </c>
      <c r="T91" s="1832"/>
      <c r="U91" s="1833"/>
      <c r="V91" s="2153" t="s">
        <v>3500</v>
      </c>
      <c r="W91" s="2154"/>
      <c r="X91" s="2154"/>
      <c r="Y91" s="2154"/>
      <c r="Z91" s="2154"/>
      <c r="AA91" s="2154"/>
      <c r="AB91" s="2154"/>
      <c r="AC91" s="2154"/>
      <c r="AD91" s="2154"/>
      <c r="AE91" s="2155"/>
    </row>
    <row r="92" spans="2:31" ht="36" customHeight="1" thickBot="1" x14ac:dyDescent="0.3">
      <c r="B92" s="1840"/>
      <c r="C92" s="1841"/>
      <c r="D92" s="1842"/>
      <c r="E92" s="1385" t="s">
        <v>1081</v>
      </c>
      <c r="F92" s="1386"/>
      <c r="G92" s="1386"/>
      <c r="H92" s="1386"/>
      <c r="I92" s="1386"/>
      <c r="J92" s="1240" t="s">
        <v>620</v>
      </c>
      <c r="K92" s="1240"/>
      <c r="L92" s="1240"/>
      <c r="M92" s="1240"/>
      <c r="N92" s="1240"/>
      <c r="O92" s="1241"/>
      <c r="S92" s="1831" t="s">
        <v>620</v>
      </c>
      <c r="T92" s="1832"/>
      <c r="U92" s="1833"/>
      <c r="V92" s="2153" t="s">
        <v>3504</v>
      </c>
      <c r="W92" s="2154"/>
      <c r="X92" s="2154"/>
      <c r="Y92" s="2154"/>
      <c r="Z92" s="2154"/>
      <c r="AA92" s="2154"/>
      <c r="AB92" s="2154"/>
      <c r="AC92" s="2154"/>
      <c r="AD92" s="2154"/>
      <c r="AE92" s="2155"/>
    </row>
    <row r="93" spans="2:31" ht="36" customHeight="1" thickBot="1" x14ac:dyDescent="0.3">
      <c r="B93" s="1840"/>
      <c r="C93" s="1841"/>
      <c r="D93" s="1842"/>
      <c r="E93" s="2009" t="s">
        <v>3769</v>
      </c>
      <c r="F93" s="1630"/>
      <c r="G93" s="1630"/>
      <c r="H93" s="1630"/>
      <c r="I93" s="1630"/>
      <c r="J93" s="1630" t="s">
        <v>3768</v>
      </c>
      <c r="K93" s="1630"/>
      <c r="L93" s="1630"/>
      <c r="M93" s="1630"/>
      <c r="N93" s="1630"/>
      <c r="O93" s="1873"/>
      <c r="S93" s="1831" t="s">
        <v>2133</v>
      </c>
      <c r="T93" s="1832"/>
      <c r="U93" s="1832"/>
      <c r="V93" s="2153" t="s">
        <v>2147</v>
      </c>
      <c r="W93" s="2154"/>
      <c r="X93" s="2154"/>
      <c r="Y93" s="2154"/>
      <c r="Z93" s="2154"/>
      <c r="AA93" s="2154"/>
      <c r="AB93" s="2154"/>
      <c r="AC93" s="2154"/>
      <c r="AD93" s="2154"/>
      <c r="AE93" s="2155"/>
    </row>
    <row r="94" spans="2:31" ht="35.25" customHeight="1" thickBot="1" x14ac:dyDescent="0.3">
      <c r="B94" s="1840"/>
      <c r="C94" s="1841"/>
      <c r="D94" s="1842"/>
      <c r="E94" s="1847" t="s">
        <v>2226</v>
      </c>
      <c r="F94" s="1848"/>
      <c r="G94" s="1848"/>
      <c r="H94" s="1848"/>
      <c r="I94" s="1848"/>
      <c r="J94" s="1170" t="s">
        <v>2754</v>
      </c>
      <c r="K94" s="1170"/>
      <c r="L94" s="1170"/>
      <c r="M94" s="1170"/>
      <c r="N94" s="1170"/>
      <c r="O94" s="2157"/>
      <c r="S94" s="1886" t="s">
        <v>3477</v>
      </c>
      <c r="T94" s="1887"/>
      <c r="U94" s="2006"/>
      <c r="V94" s="2102" t="s">
        <v>3777</v>
      </c>
      <c r="W94" s="2103"/>
      <c r="X94" s="2103"/>
      <c r="Y94" s="2103"/>
      <c r="Z94" s="2103"/>
      <c r="AA94" s="2103"/>
      <c r="AB94" s="2103"/>
      <c r="AC94" s="2103"/>
      <c r="AD94" s="2103"/>
      <c r="AE94" s="2104"/>
    </row>
    <row r="95" spans="2:31" ht="41.25" customHeight="1" thickBot="1" x14ac:dyDescent="0.3">
      <c r="B95" s="1840"/>
      <c r="C95" s="1841"/>
      <c r="D95" s="1842"/>
      <c r="E95" s="1849" t="s">
        <v>2137</v>
      </c>
      <c r="F95" s="1652"/>
      <c r="G95" s="1652"/>
      <c r="H95" s="1652"/>
      <c r="I95" s="1652"/>
      <c r="J95" s="1627"/>
      <c r="K95" s="1627"/>
      <c r="L95" s="1627"/>
      <c r="M95" s="1627"/>
      <c r="N95" s="1627"/>
      <c r="O95" s="1206"/>
      <c r="S95" s="1886" t="s">
        <v>3478</v>
      </c>
      <c r="T95" s="1887"/>
      <c r="U95" s="2006"/>
      <c r="V95" s="2102" t="s">
        <v>3777</v>
      </c>
      <c r="W95" s="2103"/>
      <c r="X95" s="2103"/>
      <c r="Y95" s="2103"/>
      <c r="Z95" s="2103"/>
      <c r="AA95" s="2103"/>
      <c r="AB95" s="2103"/>
      <c r="AC95" s="2103"/>
      <c r="AD95" s="2103"/>
      <c r="AE95" s="2104"/>
    </row>
    <row r="96" spans="2:31" ht="36.75" customHeight="1" thickBot="1" x14ac:dyDescent="0.3">
      <c r="B96" s="1840"/>
      <c r="C96" s="1841"/>
      <c r="D96" s="1843"/>
      <c r="E96" s="2149" t="s">
        <v>3473</v>
      </c>
      <c r="F96" s="2150"/>
      <c r="G96" s="2150"/>
      <c r="H96" s="2150"/>
      <c r="I96" s="2150"/>
      <c r="J96" s="2150"/>
      <c r="K96" s="2150"/>
      <c r="L96" s="2150"/>
      <c r="M96" s="2150"/>
      <c r="N96" s="2150"/>
      <c r="O96" s="2151"/>
      <c r="S96" s="1886" t="s">
        <v>3479</v>
      </c>
      <c r="T96" s="1887"/>
      <c r="U96" s="2006"/>
      <c r="V96" s="2102" t="s">
        <v>3777</v>
      </c>
      <c r="W96" s="2103"/>
      <c r="X96" s="2103"/>
      <c r="Y96" s="2103"/>
      <c r="Z96" s="2103"/>
      <c r="AA96" s="2103"/>
      <c r="AB96" s="2103"/>
      <c r="AC96" s="2103"/>
      <c r="AD96" s="2103"/>
      <c r="AE96" s="2104"/>
    </row>
    <row r="97" spans="2:31" ht="57.75" customHeight="1" thickBot="1" x14ac:dyDescent="0.3">
      <c r="B97" s="1840"/>
      <c r="C97" s="1841"/>
      <c r="D97" s="1843"/>
      <c r="E97" s="1385" t="s">
        <v>1081</v>
      </c>
      <c r="F97" s="1386"/>
      <c r="G97" s="1386"/>
      <c r="H97" s="1386"/>
      <c r="I97" s="1386"/>
      <c r="J97" s="1240" t="s">
        <v>620</v>
      </c>
      <c r="K97" s="1240"/>
      <c r="L97" s="1240"/>
      <c r="M97" s="1240"/>
      <c r="N97" s="1240"/>
      <c r="O97" s="1241"/>
      <c r="S97" s="1886" t="s">
        <v>3480</v>
      </c>
      <c r="T97" s="1887"/>
      <c r="U97" s="2006"/>
      <c r="V97" s="2102" t="s">
        <v>3777</v>
      </c>
      <c r="W97" s="2103"/>
      <c r="X97" s="2103"/>
      <c r="Y97" s="2103"/>
      <c r="Z97" s="2103"/>
      <c r="AA97" s="2103"/>
      <c r="AB97" s="2103"/>
      <c r="AC97" s="2103"/>
      <c r="AD97" s="2103"/>
      <c r="AE97" s="2104"/>
    </row>
    <row r="98" spans="2:31" ht="37.5" customHeight="1" thickBot="1" x14ac:dyDescent="0.3">
      <c r="B98" s="1840"/>
      <c r="C98" s="1841"/>
      <c r="D98" s="1843"/>
      <c r="E98" s="2009" t="s">
        <v>3769</v>
      </c>
      <c r="F98" s="1630"/>
      <c r="G98" s="1630"/>
      <c r="H98" s="1630"/>
      <c r="I98" s="1630"/>
      <c r="J98" s="1630" t="s">
        <v>3768</v>
      </c>
      <c r="K98" s="1630"/>
      <c r="L98" s="1630"/>
      <c r="M98" s="1630"/>
      <c r="N98" s="1630"/>
      <c r="O98" s="1873"/>
      <c r="S98" s="1886" t="s">
        <v>3481</v>
      </c>
      <c r="T98" s="1887"/>
      <c r="U98" s="1887"/>
      <c r="V98" s="2102" t="s">
        <v>3777</v>
      </c>
      <c r="W98" s="2103"/>
      <c r="X98" s="2103"/>
      <c r="Y98" s="2103"/>
      <c r="Z98" s="2103"/>
      <c r="AA98" s="2103"/>
      <c r="AB98" s="2103"/>
      <c r="AC98" s="2103"/>
      <c r="AD98" s="2103"/>
      <c r="AE98" s="2104"/>
    </row>
    <row r="99" spans="2:31" ht="35.1" customHeight="1" thickBot="1" x14ac:dyDescent="0.3">
      <c r="B99" s="1840"/>
      <c r="C99" s="1841"/>
      <c r="D99" s="1843"/>
      <c r="E99" s="1237" t="s">
        <v>730</v>
      </c>
      <c r="F99" s="1157"/>
      <c r="G99" s="1157"/>
      <c r="H99" s="1157"/>
      <c r="I99" s="1157"/>
      <c r="J99" s="1157" t="s">
        <v>8</v>
      </c>
      <c r="K99" s="1157"/>
      <c r="L99" s="1157"/>
      <c r="M99" s="1157"/>
      <c r="N99" s="1157"/>
      <c r="O99" s="2007"/>
    </row>
    <row r="100" spans="2:31" ht="37.5" customHeight="1" thickBot="1" x14ac:dyDescent="0.3">
      <c r="B100" s="1840"/>
      <c r="C100" s="1841"/>
      <c r="D100" s="1843"/>
      <c r="E100" s="1237" t="s">
        <v>2226</v>
      </c>
      <c r="F100" s="1157"/>
      <c r="G100" s="1157"/>
      <c r="H100" s="1157"/>
      <c r="I100" s="1157"/>
      <c r="J100" s="1626" t="s">
        <v>2540</v>
      </c>
      <c r="K100" s="1626"/>
      <c r="L100" s="1626"/>
      <c r="M100" s="1626"/>
      <c r="N100" s="1626"/>
      <c r="O100" s="1197"/>
      <c r="S100" s="1270" t="s">
        <v>3159</v>
      </c>
      <c r="T100" s="1271"/>
      <c r="U100" s="1271"/>
      <c r="V100" s="1271"/>
      <c r="W100" s="1271"/>
      <c r="X100" s="1271"/>
      <c r="Y100" s="1271"/>
      <c r="Z100" s="1271"/>
      <c r="AA100" s="1271"/>
      <c r="AB100" s="1271"/>
      <c r="AC100" s="1271"/>
      <c r="AD100" s="1271"/>
      <c r="AE100" s="1272"/>
    </row>
    <row r="101" spans="2:31" ht="54.75" customHeight="1" thickBot="1" x14ac:dyDescent="0.3">
      <c r="B101" s="1840"/>
      <c r="C101" s="1841"/>
      <c r="D101" s="1843"/>
      <c r="E101" s="1849" t="s">
        <v>730</v>
      </c>
      <c r="F101" s="1652"/>
      <c r="G101" s="1652"/>
      <c r="H101" s="1652"/>
      <c r="I101" s="1652"/>
      <c r="J101" s="1627"/>
      <c r="K101" s="1627"/>
      <c r="L101" s="1627"/>
      <c r="M101" s="1627"/>
      <c r="N101" s="1627"/>
      <c r="O101" s="1206"/>
      <c r="S101" s="1835" t="s">
        <v>1427</v>
      </c>
      <c r="T101" s="1836"/>
      <c r="U101" s="1836"/>
      <c r="V101" s="1836" t="s">
        <v>1419</v>
      </c>
      <c r="W101" s="1836"/>
      <c r="X101" s="1836"/>
      <c r="Y101" s="1836"/>
      <c r="Z101" s="1836"/>
      <c r="AA101" s="2107" t="s">
        <v>1790</v>
      </c>
      <c r="AB101" s="1284"/>
      <c r="AC101" s="1284"/>
      <c r="AD101" s="1284"/>
      <c r="AE101" s="1285"/>
    </row>
    <row r="102" spans="2:31" ht="53.25" customHeight="1" thickBot="1" x14ac:dyDescent="0.3">
      <c r="B102" s="1840"/>
      <c r="C102" s="1841"/>
      <c r="D102" s="1843"/>
      <c r="E102" s="2149" t="s">
        <v>3473</v>
      </c>
      <c r="F102" s="2150"/>
      <c r="G102" s="2150"/>
      <c r="H102" s="2150"/>
      <c r="I102" s="2150"/>
      <c r="J102" s="2150"/>
      <c r="K102" s="2150"/>
      <c r="L102" s="2150"/>
      <c r="M102" s="2150"/>
      <c r="N102" s="2150"/>
      <c r="O102" s="2151"/>
      <c r="S102" s="2091" t="s">
        <v>936</v>
      </c>
      <c r="T102" s="2092"/>
      <c r="U102" s="2092"/>
      <c r="V102" s="2108" t="s">
        <v>3113</v>
      </c>
      <c r="W102" s="2109"/>
      <c r="X102" s="2109"/>
      <c r="Y102" s="2109"/>
      <c r="Z102" s="2109"/>
      <c r="AA102" s="2109"/>
      <c r="AB102" s="2109"/>
      <c r="AC102" s="2109"/>
      <c r="AD102" s="2109"/>
      <c r="AE102" s="2110"/>
    </row>
    <row r="103" spans="2:31" ht="35.25" customHeight="1" x14ac:dyDescent="0.25">
      <c r="B103" s="1840"/>
      <c r="C103" s="1841"/>
      <c r="D103" s="1843"/>
      <c r="E103" s="1385" t="s">
        <v>1081</v>
      </c>
      <c r="F103" s="1386"/>
      <c r="G103" s="1386"/>
      <c r="H103" s="1386"/>
      <c r="I103" s="1386"/>
      <c r="J103" s="1240" t="s">
        <v>620</v>
      </c>
      <c r="K103" s="1240"/>
      <c r="L103" s="1240"/>
      <c r="M103" s="1240"/>
      <c r="N103" s="1240"/>
      <c r="O103" s="1241"/>
      <c r="S103" s="1199"/>
      <c r="T103" s="2093"/>
      <c r="U103" s="2093"/>
      <c r="V103" s="2111" t="s">
        <v>3114</v>
      </c>
      <c r="W103" s="2112"/>
      <c r="X103" s="2112"/>
      <c r="Y103" s="2112"/>
      <c r="Z103" s="2112"/>
      <c r="AA103" s="2112"/>
      <c r="AB103" s="2112"/>
      <c r="AC103" s="2112"/>
      <c r="AD103" s="2112"/>
      <c r="AE103" s="2113"/>
    </row>
    <row r="104" spans="2:31" ht="37.5" customHeight="1" thickBot="1" x14ac:dyDescent="0.3">
      <c r="B104" s="1840"/>
      <c r="C104" s="1841"/>
      <c r="D104" s="1843"/>
      <c r="E104" s="2009" t="s">
        <v>3769</v>
      </c>
      <c r="F104" s="1630"/>
      <c r="G104" s="1630"/>
      <c r="H104" s="1630"/>
      <c r="I104" s="1630"/>
      <c r="J104" s="1630" t="s">
        <v>3768</v>
      </c>
      <c r="K104" s="1630"/>
      <c r="L104" s="1630"/>
      <c r="M104" s="1630"/>
      <c r="N104" s="1630"/>
      <c r="O104" s="1873"/>
      <c r="S104" s="1200"/>
      <c r="T104" s="2094"/>
      <c r="U104" s="2094"/>
      <c r="V104" s="926"/>
      <c r="W104" s="1480" t="s">
        <v>3155</v>
      </c>
      <c r="X104" s="1480"/>
      <c r="Y104" s="1480"/>
      <c r="Z104" s="1480"/>
      <c r="AA104" s="2114" t="s">
        <v>3144</v>
      </c>
      <c r="AB104" s="2115"/>
      <c r="AC104" s="2115"/>
      <c r="AD104" s="2115"/>
      <c r="AE104" s="2116"/>
    </row>
    <row r="105" spans="2:31" ht="37.5" customHeight="1" thickBot="1" x14ac:dyDescent="0.3">
      <c r="B105" s="1840"/>
      <c r="C105" s="1841"/>
      <c r="D105" s="1843"/>
      <c r="E105" s="1237" t="s">
        <v>730</v>
      </c>
      <c r="F105" s="1157"/>
      <c r="G105" s="1157"/>
      <c r="H105" s="1157"/>
      <c r="I105" s="1157"/>
      <c r="J105" s="1157" t="s">
        <v>1131</v>
      </c>
      <c r="K105" s="1157"/>
      <c r="L105" s="1157"/>
      <c r="M105" s="1157"/>
      <c r="N105" s="1157"/>
      <c r="O105" s="2007"/>
      <c r="S105" s="1828" t="s">
        <v>949</v>
      </c>
      <c r="T105" s="1829"/>
      <c r="U105" s="1829"/>
      <c r="V105" s="2102" t="s">
        <v>3484</v>
      </c>
      <c r="W105" s="2103"/>
      <c r="X105" s="2103"/>
      <c r="Y105" s="2103"/>
      <c r="Z105" s="2103"/>
      <c r="AA105" s="2103"/>
      <c r="AB105" s="2103"/>
      <c r="AC105" s="2103"/>
      <c r="AD105" s="2103"/>
      <c r="AE105" s="2104"/>
    </row>
    <row r="106" spans="2:31" ht="52.5" customHeight="1" thickBot="1" x14ac:dyDescent="0.3">
      <c r="B106" s="1840"/>
      <c r="C106" s="1841"/>
      <c r="D106" s="1843"/>
      <c r="E106" s="1237" t="s">
        <v>793</v>
      </c>
      <c r="F106" s="2152"/>
      <c r="G106" s="2152"/>
      <c r="H106" s="2152"/>
      <c r="I106" s="2152"/>
      <c r="J106" s="1157" t="s">
        <v>8</v>
      </c>
      <c r="K106" s="1157"/>
      <c r="L106" s="1157"/>
      <c r="M106" s="1157"/>
      <c r="N106" s="1157"/>
      <c r="O106" s="2007"/>
      <c r="P106" s="2178" t="s">
        <v>2139</v>
      </c>
      <c r="Q106" s="2179"/>
      <c r="S106" s="1828" t="s">
        <v>3467</v>
      </c>
      <c r="T106" s="1829"/>
      <c r="U106" s="1829"/>
      <c r="V106" s="2102" t="s">
        <v>3484</v>
      </c>
      <c r="W106" s="2103"/>
      <c r="X106" s="2103"/>
      <c r="Y106" s="2103"/>
      <c r="Z106" s="2103"/>
      <c r="AA106" s="2103"/>
      <c r="AB106" s="2103"/>
      <c r="AC106" s="2103"/>
      <c r="AD106" s="2103"/>
      <c r="AE106" s="2104"/>
    </row>
    <row r="107" spans="2:31" ht="35.1" customHeight="1" thickBot="1" x14ac:dyDescent="0.3">
      <c r="B107" s="1840"/>
      <c r="C107" s="1841"/>
      <c r="D107" s="1843"/>
      <c r="E107" s="1237" t="s">
        <v>779</v>
      </c>
      <c r="F107" s="1157"/>
      <c r="G107" s="1157"/>
      <c r="H107" s="1157"/>
      <c r="I107" s="1157"/>
      <c r="J107" s="1157" t="s">
        <v>1265</v>
      </c>
      <c r="K107" s="1157"/>
      <c r="L107" s="1157"/>
      <c r="M107" s="1157"/>
      <c r="N107" s="1157"/>
      <c r="O107" s="2007"/>
      <c r="P107" s="1751"/>
      <c r="Q107" s="2180"/>
      <c r="S107" s="1828" t="s">
        <v>620</v>
      </c>
      <c r="T107" s="1829"/>
      <c r="U107" s="1829"/>
      <c r="V107" s="2102" t="s">
        <v>3484</v>
      </c>
      <c r="W107" s="2103"/>
      <c r="X107" s="2103"/>
      <c r="Y107" s="2103"/>
      <c r="Z107" s="2103"/>
      <c r="AA107" s="2103"/>
      <c r="AB107" s="2103"/>
      <c r="AC107" s="2103"/>
      <c r="AD107" s="2103"/>
      <c r="AE107" s="2104"/>
    </row>
    <row r="108" spans="2:31" ht="55.5" customHeight="1" thickBot="1" x14ac:dyDescent="0.3">
      <c r="B108" s="1840"/>
      <c r="C108" s="1841"/>
      <c r="D108" s="1843"/>
      <c r="E108" s="1237" t="s">
        <v>2226</v>
      </c>
      <c r="F108" s="1157"/>
      <c r="G108" s="1157"/>
      <c r="H108" s="1157"/>
      <c r="I108" s="1157"/>
      <c r="J108" s="1626" t="s">
        <v>2541</v>
      </c>
      <c r="K108" s="1626"/>
      <c r="L108" s="1626"/>
      <c r="M108" s="1626"/>
      <c r="N108" s="1626"/>
      <c r="O108" s="1197"/>
      <c r="P108" s="1751"/>
      <c r="Q108" s="2180"/>
      <c r="S108" s="1828" t="s">
        <v>3469</v>
      </c>
      <c r="T108" s="1829"/>
      <c r="U108" s="1829"/>
      <c r="V108" s="2105" t="s">
        <v>3485</v>
      </c>
      <c r="W108" s="1829"/>
      <c r="X108" s="1829"/>
      <c r="Y108" s="1829"/>
      <c r="Z108" s="1829"/>
      <c r="AA108" s="1829"/>
      <c r="AB108" s="1829"/>
      <c r="AC108" s="1829"/>
      <c r="AD108" s="1829"/>
      <c r="AE108" s="2106"/>
    </row>
    <row r="109" spans="2:31" ht="35.1" customHeight="1" thickBot="1" x14ac:dyDescent="0.3">
      <c r="B109" s="1840"/>
      <c r="C109" s="1841"/>
      <c r="D109" s="1843"/>
      <c r="E109" s="1849" t="s">
        <v>793</v>
      </c>
      <c r="F109" s="1480"/>
      <c r="G109" s="1480"/>
      <c r="H109" s="1480"/>
      <c r="I109" s="1480"/>
      <c r="J109" s="1627"/>
      <c r="K109" s="1627"/>
      <c r="L109" s="1627"/>
      <c r="M109" s="1627"/>
      <c r="N109" s="1627"/>
      <c r="O109" s="1206"/>
      <c r="P109" s="2181"/>
      <c r="Q109" s="2182"/>
      <c r="S109" s="1774" t="s">
        <v>3477</v>
      </c>
      <c r="T109" s="1775"/>
      <c r="U109" s="1776"/>
      <c r="V109" s="2162" t="s">
        <v>3778</v>
      </c>
      <c r="W109" s="2163"/>
      <c r="X109" s="2163"/>
      <c r="Y109" s="2163"/>
      <c r="Z109" s="2163"/>
      <c r="AA109" s="2163"/>
      <c r="AB109" s="2163"/>
      <c r="AC109" s="2163"/>
      <c r="AD109" s="2163"/>
      <c r="AE109" s="2164"/>
    </row>
    <row r="110" spans="2:31" ht="35.1" customHeight="1" thickBot="1" x14ac:dyDescent="0.3">
      <c r="B110" s="1840"/>
      <c r="C110" s="1841"/>
      <c r="D110" s="1843"/>
      <c r="E110" s="2149" t="s">
        <v>3473</v>
      </c>
      <c r="F110" s="2150"/>
      <c r="G110" s="2150"/>
      <c r="H110" s="2150"/>
      <c r="I110" s="2150"/>
      <c r="J110" s="2150"/>
      <c r="K110" s="2150"/>
      <c r="L110" s="2150"/>
      <c r="M110" s="2150"/>
      <c r="N110" s="2150"/>
      <c r="O110" s="2151"/>
      <c r="S110" s="2172"/>
      <c r="T110" s="2173"/>
      <c r="U110" s="2174"/>
      <c r="V110" s="2165" t="s">
        <v>3114</v>
      </c>
      <c r="W110" s="2166"/>
      <c r="X110" s="2166"/>
      <c r="Y110" s="2166"/>
      <c r="Z110" s="2166"/>
      <c r="AA110" s="2166"/>
      <c r="AB110" s="2166"/>
      <c r="AC110" s="2166"/>
      <c r="AD110" s="2166"/>
      <c r="AE110" s="2167"/>
    </row>
    <row r="111" spans="2:31" ht="35.1" customHeight="1" thickBot="1" x14ac:dyDescent="0.3">
      <c r="B111" s="1840"/>
      <c r="C111" s="1841"/>
      <c r="D111" s="1843"/>
      <c r="E111" s="1385" t="s">
        <v>1081</v>
      </c>
      <c r="F111" s="1386"/>
      <c r="G111" s="1386"/>
      <c r="H111" s="1386"/>
      <c r="I111" s="1386"/>
      <c r="J111" s="1240" t="s">
        <v>620</v>
      </c>
      <c r="K111" s="1240"/>
      <c r="L111" s="1240"/>
      <c r="M111" s="1240"/>
      <c r="N111" s="1240"/>
      <c r="O111" s="1241"/>
      <c r="S111" s="1777"/>
      <c r="T111" s="1778"/>
      <c r="U111" s="1779"/>
      <c r="V111" s="1094"/>
      <c r="W111" s="2168" t="s">
        <v>3155</v>
      </c>
      <c r="X111" s="2168"/>
      <c r="Y111" s="2168"/>
      <c r="Z111" s="2168"/>
      <c r="AA111" s="2169" t="s">
        <v>3144</v>
      </c>
      <c r="AB111" s="2170"/>
      <c r="AC111" s="2170"/>
      <c r="AD111" s="2170"/>
      <c r="AE111" s="2171"/>
    </row>
    <row r="112" spans="2:31" ht="52.5" customHeight="1" thickBot="1" x14ac:dyDescent="0.3">
      <c r="B112" s="1840"/>
      <c r="C112" s="1841"/>
      <c r="D112" s="1843"/>
      <c r="E112" s="2009" t="s">
        <v>3769</v>
      </c>
      <c r="F112" s="1630"/>
      <c r="G112" s="1630"/>
      <c r="H112" s="1630"/>
      <c r="I112" s="1630"/>
      <c r="J112" s="1630" t="s">
        <v>3768</v>
      </c>
      <c r="K112" s="1630"/>
      <c r="L112" s="1630"/>
      <c r="M112" s="1630"/>
      <c r="N112" s="1630"/>
      <c r="O112" s="1873"/>
      <c r="S112" s="1828" t="s">
        <v>3478</v>
      </c>
      <c r="T112" s="1829"/>
      <c r="U112" s="1829"/>
      <c r="V112" s="2102" t="s">
        <v>3777</v>
      </c>
      <c r="W112" s="2103"/>
      <c r="X112" s="2103"/>
      <c r="Y112" s="2103"/>
      <c r="Z112" s="2103"/>
      <c r="AA112" s="2103"/>
      <c r="AB112" s="2103"/>
      <c r="AC112" s="2103"/>
      <c r="AD112" s="2103"/>
      <c r="AE112" s="2104"/>
    </row>
    <row r="113" spans="2:31" ht="36.75" customHeight="1" thickBot="1" x14ac:dyDescent="0.3">
      <c r="B113" s="1840"/>
      <c r="C113" s="1841"/>
      <c r="D113" s="1843"/>
      <c r="E113" s="1237" t="s">
        <v>730</v>
      </c>
      <c r="F113" s="1157"/>
      <c r="G113" s="1157"/>
      <c r="H113" s="1157"/>
      <c r="I113" s="1157"/>
      <c r="J113" s="1157" t="s">
        <v>1131</v>
      </c>
      <c r="K113" s="1157"/>
      <c r="L113" s="1157"/>
      <c r="M113" s="1157"/>
      <c r="N113" s="1157"/>
      <c r="O113" s="2007"/>
      <c r="S113" s="1828" t="s">
        <v>3479</v>
      </c>
      <c r="T113" s="1829"/>
      <c r="U113" s="1829"/>
      <c r="V113" s="2102" t="s">
        <v>3777</v>
      </c>
      <c r="W113" s="2103"/>
      <c r="X113" s="2103"/>
      <c r="Y113" s="2103"/>
      <c r="Z113" s="2103"/>
      <c r="AA113" s="2103"/>
      <c r="AB113" s="2103"/>
      <c r="AC113" s="2103"/>
      <c r="AD113" s="2103"/>
      <c r="AE113" s="2104"/>
    </row>
    <row r="114" spans="2:31" ht="36.75" customHeight="1" thickBot="1" x14ac:dyDescent="0.3">
      <c r="B114" s="1840"/>
      <c r="C114" s="1841"/>
      <c r="D114" s="1843"/>
      <c r="E114" s="1237" t="s">
        <v>793</v>
      </c>
      <c r="F114" s="2152"/>
      <c r="G114" s="2152"/>
      <c r="H114" s="2152"/>
      <c r="I114" s="2152"/>
      <c r="J114" s="1157" t="s">
        <v>2520</v>
      </c>
      <c r="K114" s="1157"/>
      <c r="L114" s="1157"/>
      <c r="M114" s="1157"/>
      <c r="N114" s="1157"/>
      <c r="O114" s="2007"/>
      <c r="S114" s="1828" t="s">
        <v>3480</v>
      </c>
      <c r="T114" s="1829"/>
      <c r="U114" s="1829"/>
      <c r="V114" s="2102" t="s">
        <v>3777</v>
      </c>
      <c r="W114" s="2103"/>
      <c r="X114" s="2103"/>
      <c r="Y114" s="2103"/>
      <c r="Z114" s="2103"/>
      <c r="AA114" s="2103"/>
      <c r="AB114" s="2103"/>
      <c r="AC114" s="2103"/>
      <c r="AD114" s="2103"/>
      <c r="AE114" s="2104"/>
    </row>
    <row r="115" spans="2:31" ht="36" customHeight="1" thickBot="1" x14ac:dyDescent="0.3">
      <c r="B115" s="1840"/>
      <c r="C115" s="1841"/>
      <c r="D115" s="1843"/>
      <c r="E115" s="1237" t="s">
        <v>779</v>
      </c>
      <c r="F115" s="1157"/>
      <c r="G115" s="1157"/>
      <c r="H115" s="1157"/>
      <c r="I115" s="1157"/>
      <c r="J115" s="1157" t="s">
        <v>2138</v>
      </c>
      <c r="K115" s="1157"/>
      <c r="L115" s="1157"/>
      <c r="M115" s="1157"/>
      <c r="N115" s="1157"/>
      <c r="O115" s="2007"/>
      <c r="P115" s="1918" t="s">
        <v>2878</v>
      </c>
      <c r="Q115" s="1173"/>
      <c r="S115" s="1828" t="s">
        <v>3481</v>
      </c>
      <c r="T115" s="1829"/>
      <c r="U115" s="1829"/>
      <c r="V115" s="2102" t="s">
        <v>3777</v>
      </c>
      <c r="W115" s="2103"/>
      <c r="X115" s="2103"/>
      <c r="Y115" s="2103"/>
      <c r="Z115" s="2103"/>
      <c r="AA115" s="2103"/>
      <c r="AB115" s="2103"/>
      <c r="AC115" s="2103"/>
      <c r="AD115" s="2103"/>
      <c r="AE115" s="2104"/>
    </row>
    <row r="116" spans="2:31" ht="55.5" customHeight="1" thickBot="1" x14ac:dyDescent="0.3">
      <c r="B116" s="1840"/>
      <c r="C116" s="1841"/>
      <c r="D116" s="1843"/>
      <c r="E116" s="1237" t="s">
        <v>781</v>
      </c>
      <c r="F116" s="1157"/>
      <c r="G116" s="1157"/>
      <c r="H116" s="1157"/>
      <c r="I116" s="1157"/>
      <c r="J116" s="1157" t="s">
        <v>8</v>
      </c>
      <c r="K116" s="1157"/>
      <c r="L116" s="1157"/>
      <c r="M116" s="1157"/>
      <c r="N116" s="1157"/>
      <c r="O116" s="2007"/>
      <c r="P116" s="2095"/>
      <c r="Q116" s="2097"/>
    </row>
    <row r="117" spans="2:31" ht="35.1" customHeight="1" thickBot="1" x14ac:dyDescent="0.3">
      <c r="B117" s="1840"/>
      <c r="C117" s="1841"/>
      <c r="D117" s="1843"/>
      <c r="E117" s="1237" t="s">
        <v>2226</v>
      </c>
      <c r="F117" s="1157"/>
      <c r="G117" s="1157"/>
      <c r="H117" s="1157"/>
      <c r="I117" s="1157"/>
      <c r="J117" s="1626" t="s">
        <v>2542</v>
      </c>
      <c r="K117" s="1626"/>
      <c r="L117" s="1626"/>
      <c r="M117" s="1626"/>
      <c r="N117" s="1626"/>
      <c r="O117" s="1197"/>
      <c r="P117" s="2095"/>
      <c r="Q117" s="2097"/>
      <c r="S117" s="1270" t="s">
        <v>3501</v>
      </c>
      <c r="T117" s="1271"/>
      <c r="U117" s="1271"/>
      <c r="V117" s="1271"/>
      <c r="W117" s="1271"/>
      <c r="X117" s="1271"/>
      <c r="Y117" s="1271"/>
      <c r="Z117" s="1271"/>
      <c r="AA117" s="1271"/>
      <c r="AB117" s="1271"/>
      <c r="AC117" s="1271"/>
      <c r="AD117" s="1271"/>
      <c r="AE117" s="1272"/>
    </row>
    <row r="118" spans="2:31" ht="35.1" customHeight="1" thickBot="1" x14ac:dyDescent="0.3">
      <c r="B118" s="1844"/>
      <c r="C118" s="1845"/>
      <c r="D118" s="1846"/>
      <c r="E118" s="1849" t="s">
        <v>2630</v>
      </c>
      <c r="F118" s="1256"/>
      <c r="G118" s="1256"/>
      <c r="H118" s="1256"/>
      <c r="I118" s="1256"/>
      <c r="J118" s="1627"/>
      <c r="K118" s="1627"/>
      <c r="L118" s="1627"/>
      <c r="M118" s="1627"/>
      <c r="N118" s="1627"/>
      <c r="O118" s="1206"/>
      <c r="P118" s="2098"/>
      <c r="Q118" s="1176"/>
      <c r="S118" s="2159" t="s">
        <v>936</v>
      </c>
      <c r="T118" s="2160"/>
      <c r="U118" s="2161"/>
      <c r="V118" s="2125" t="s">
        <v>3115</v>
      </c>
      <c r="W118" s="2126"/>
      <c r="X118" s="2126"/>
      <c r="Y118" s="2126"/>
      <c r="Z118" s="2126"/>
      <c r="AA118" s="2126"/>
      <c r="AB118" s="2126"/>
      <c r="AC118" s="2126"/>
      <c r="AD118" s="2126"/>
      <c r="AE118" s="2127"/>
    </row>
    <row r="119" spans="2:31" ht="48.75" customHeight="1" thickBot="1" x14ac:dyDescent="0.3">
      <c r="B119" s="1828" t="s">
        <v>949</v>
      </c>
      <c r="C119" s="1829"/>
      <c r="D119" s="1829"/>
      <c r="E119" s="2158" t="s">
        <v>3498</v>
      </c>
      <c r="F119" s="2103"/>
      <c r="G119" s="2103"/>
      <c r="H119" s="2103"/>
      <c r="I119" s="2103"/>
      <c r="J119" s="2103"/>
      <c r="K119" s="2103"/>
      <c r="L119" s="2103"/>
      <c r="M119" s="2103"/>
      <c r="N119" s="2103"/>
      <c r="O119" s="2104"/>
      <c r="S119" s="2159" t="s">
        <v>949</v>
      </c>
      <c r="T119" s="2160"/>
      <c r="U119" s="2161"/>
      <c r="V119" s="2125" t="s">
        <v>3116</v>
      </c>
      <c r="W119" s="2126"/>
      <c r="X119" s="2126"/>
      <c r="Y119" s="2126"/>
      <c r="Z119" s="2126"/>
      <c r="AA119" s="2126"/>
      <c r="AB119" s="2126"/>
      <c r="AC119" s="2126"/>
      <c r="AD119" s="2126"/>
      <c r="AE119" s="2127"/>
    </row>
    <row r="120" spans="2:31" ht="62.25" customHeight="1" thickBot="1" x14ac:dyDescent="0.3">
      <c r="B120" s="1828" t="s">
        <v>3467</v>
      </c>
      <c r="C120" s="1829"/>
      <c r="D120" s="1829"/>
      <c r="E120" s="2158" t="s">
        <v>3498</v>
      </c>
      <c r="F120" s="2103"/>
      <c r="G120" s="2103"/>
      <c r="H120" s="2103"/>
      <c r="I120" s="2103"/>
      <c r="J120" s="2103"/>
      <c r="K120" s="2103"/>
      <c r="L120" s="2103"/>
      <c r="M120" s="2103"/>
      <c r="N120" s="2103"/>
      <c r="O120" s="2104"/>
      <c r="S120" s="2159" t="s">
        <v>3467</v>
      </c>
      <c r="T120" s="2160"/>
      <c r="U120" s="2161"/>
      <c r="V120" s="2125" t="s">
        <v>3502</v>
      </c>
      <c r="W120" s="2126"/>
      <c r="X120" s="2126"/>
      <c r="Y120" s="2126"/>
      <c r="Z120" s="2126"/>
      <c r="AA120" s="2126"/>
      <c r="AB120" s="2126"/>
      <c r="AC120" s="2126"/>
      <c r="AD120" s="2126"/>
      <c r="AE120" s="2127"/>
    </row>
    <row r="121" spans="2:31" ht="43.5" customHeight="1" thickBot="1" x14ac:dyDescent="0.3">
      <c r="B121" s="1828" t="s">
        <v>620</v>
      </c>
      <c r="C121" s="1829"/>
      <c r="D121" s="1829"/>
      <c r="E121" s="2158" t="s">
        <v>3498</v>
      </c>
      <c r="F121" s="2103"/>
      <c r="G121" s="2103"/>
      <c r="H121" s="2103"/>
      <c r="I121" s="2103"/>
      <c r="J121" s="2103"/>
      <c r="K121" s="2103"/>
      <c r="L121" s="2103"/>
      <c r="M121" s="2103"/>
      <c r="N121" s="2103"/>
      <c r="O121" s="2104"/>
      <c r="S121" s="2159" t="s">
        <v>620</v>
      </c>
      <c r="T121" s="2160"/>
      <c r="U121" s="2161"/>
      <c r="V121" s="2125" t="s">
        <v>3503</v>
      </c>
      <c r="W121" s="2126"/>
      <c r="X121" s="2126"/>
      <c r="Y121" s="2126"/>
      <c r="Z121" s="2126"/>
      <c r="AA121" s="2126"/>
      <c r="AB121" s="2126"/>
      <c r="AC121" s="2126"/>
      <c r="AD121" s="2126"/>
      <c r="AE121" s="2127"/>
    </row>
    <row r="122" spans="2:31" ht="53.25" customHeight="1" thickBot="1" x14ac:dyDescent="0.3">
      <c r="B122" s="1828" t="s">
        <v>3469</v>
      </c>
      <c r="C122" s="1829"/>
      <c r="D122" s="1829"/>
      <c r="E122" s="1828" t="s">
        <v>3499</v>
      </c>
      <c r="F122" s="1829"/>
      <c r="G122" s="1829"/>
      <c r="H122" s="1829"/>
      <c r="I122" s="1829"/>
      <c r="J122" s="1829"/>
      <c r="K122" s="1829"/>
      <c r="L122" s="1829"/>
      <c r="M122" s="1829"/>
      <c r="N122" s="1829"/>
      <c r="O122" s="2106"/>
      <c r="S122" s="2159" t="s">
        <v>2133</v>
      </c>
      <c r="T122" s="2160"/>
      <c r="U122" s="2160"/>
      <c r="V122" s="2125" t="s">
        <v>3117</v>
      </c>
      <c r="W122" s="2126"/>
      <c r="X122" s="2126"/>
      <c r="Y122" s="2126"/>
      <c r="Z122" s="2126"/>
      <c r="AA122" s="2126"/>
      <c r="AB122" s="2126"/>
      <c r="AC122" s="2126"/>
      <c r="AD122" s="2126"/>
      <c r="AE122" s="2127"/>
    </row>
    <row r="123" spans="2:31" ht="35.1" customHeight="1" thickBot="1" x14ac:dyDescent="0.3">
      <c r="B123" s="1828" t="s">
        <v>3477</v>
      </c>
      <c r="C123" s="1829"/>
      <c r="D123" s="1830"/>
      <c r="E123" s="1826" t="s">
        <v>3777</v>
      </c>
      <c r="F123" s="1826"/>
      <c r="G123" s="1826"/>
      <c r="H123" s="1826"/>
      <c r="I123" s="1826"/>
      <c r="J123" s="1826"/>
      <c r="K123" s="1826"/>
      <c r="L123" s="1826"/>
      <c r="M123" s="1826"/>
      <c r="N123" s="1826"/>
      <c r="O123" s="1827"/>
      <c r="S123" s="1886" t="s">
        <v>3477</v>
      </c>
      <c r="T123" s="1887"/>
      <c r="U123" s="2006"/>
      <c r="V123" s="2122" t="s">
        <v>3779</v>
      </c>
      <c r="W123" s="2123"/>
      <c r="X123" s="2123"/>
      <c r="Y123" s="2123"/>
      <c r="Z123" s="2123"/>
      <c r="AA123" s="2123"/>
      <c r="AB123" s="2123"/>
      <c r="AC123" s="2123"/>
      <c r="AD123" s="2123"/>
      <c r="AE123" s="2124"/>
    </row>
    <row r="124" spans="2:31" ht="35.1" customHeight="1" thickBot="1" x14ac:dyDescent="0.3">
      <c r="B124" s="1828" t="s">
        <v>3478</v>
      </c>
      <c r="C124" s="1829"/>
      <c r="D124" s="1830"/>
      <c r="E124" s="1826" t="s">
        <v>3777</v>
      </c>
      <c r="F124" s="1826"/>
      <c r="G124" s="1826"/>
      <c r="H124" s="1826"/>
      <c r="I124" s="1826"/>
      <c r="J124" s="1826"/>
      <c r="K124" s="1826"/>
      <c r="L124" s="1826"/>
      <c r="M124" s="1826"/>
      <c r="N124" s="1826"/>
      <c r="O124" s="1827"/>
      <c r="S124" s="1886" t="s">
        <v>3478</v>
      </c>
      <c r="T124" s="1887"/>
      <c r="U124" s="2006"/>
      <c r="V124" s="2102" t="s">
        <v>3777</v>
      </c>
      <c r="W124" s="2103"/>
      <c r="X124" s="2103"/>
      <c r="Y124" s="2103"/>
      <c r="Z124" s="2103"/>
      <c r="AA124" s="2103"/>
      <c r="AB124" s="2103"/>
      <c r="AC124" s="2103"/>
      <c r="AD124" s="2103"/>
      <c r="AE124" s="2104"/>
    </row>
    <row r="125" spans="2:31" ht="33.75" customHeight="1" thickBot="1" x14ac:dyDescent="0.3">
      <c r="B125" s="1828" t="s">
        <v>3479</v>
      </c>
      <c r="C125" s="1829"/>
      <c r="D125" s="1830"/>
      <c r="E125" s="1826" t="s">
        <v>3777</v>
      </c>
      <c r="F125" s="1826"/>
      <c r="G125" s="1826"/>
      <c r="H125" s="1826"/>
      <c r="I125" s="1826"/>
      <c r="J125" s="1826"/>
      <c r="K125" s="1826"/>
      <c r="L125" s="1826"/>
      <c r="M125" s="1826"/>
      <c r="N125" s="1826"/>
      <c r="O125" s="1827"/>
      <c r="S125" s="1886" t="s">
        <v>3479</v>
      </c>
      <c r="T125" s="1887"/>
      <c r="U125" s="2006"/>
      <c r="V125" s="2102" t="s">
        <v>3777</v>
      </c>
      <c r="W125" s="2103"/>
      <c r="X125" s="2103"/>
      <c r="Y125" s="2103"/>
      <c r="Z125" s="2103"/>
      <c r="AA125" s="2103"/>
      <c r="AB125" s="2103"/>
      <c r="AC125" s="2103"/>
      <c r="AD125" s="2103"/>
      <c r="AE125" s="2104"/>
    </row>
    <row r="126" spans="2:31" ht="37.5" customHeight="1" thickBot="1" x14ac:dyDescent="0.3">
      <c r="B126" s="1886" t="s">
        <v>3480</v>
      </c>
      <c r="C126" s="1887"/>
      <c r="D126" s="2006"/>
      <c r="E126" s="1826" t="s">
        <v>3777</v>
      </c>
      <c r="F126" s="1826"/>
      <c r="G126" s="1826"/>
      <c r="H126" s="1826"/>
      <c r="I126" s="1826"/>
      <c r="J126" s="1826"/>
      <c r="K126" s="1826"/>
      <c r="L126" s="1826"/>
      <c r="M126" s="1826"/>
      <c r="N126" s="1826"/>
      <c r="O126" s="1827"/>
      <c r="S126" s="1886" t="s">
        <v>3480</v>
      </c>
      <c r="T126" s="1887"/>
      <c r="U126" s="2006"/>
      <c r="V126" s="2102" t="s">
        <v>3777</v>
      </c>
      <c r="W126" s="2103"/>
      <c r="X126" s="2103"/>
      <c r="Y126" s="2103"/>
      <c r="Z126" s="2103"/>
      <c r="AA126" s="2103"/>
      <c r="AB126" s="2103"/>
      <c r="AC126" s="2103"/>
      <c r="AD126" s="2103"/>
      <c r="AE126" s="2104"/>
    </row>
    <row r="127" spans="2:31" ht="36" customHeight="1" thickBot="1" x14ac:dyDescent="0.3">
      <c r="B127" s="1886" t="s">
        <v>3481</v>
      </c>
      <c r="C127" s="1887"/>
      <c r="D127" s="1887"/>
      <c r="E127" s="1826" t="s">
        <v>3777</v>
      </c>
      <c r="F127" s="1826"/>
      <c r="G127" s="1826"/>
      <c r="H127" s="1826"/>
      <c r="I127" s="1826"/>
      <c r="J127" s="1826"/>
      <c r="K127" s="1826"/>
      <c r="L127" s="1826"/>
      <c r="M127" s="1826"/>
      <c r="N127" s="1826"/>
      <c r="O127" s="1827"/>
      <c r="S127" s="1886" t="s">
        <v>3481</v>
      </c>
      <c r="T127" s="1887"/>
      <c r="U127" s="1887"/>
      <c r="V127" s="2102" t="s">
        <v>3777</v>
      </c>
      <c r="W127" s="2103"/>
      <c r="X127" s="2103"/>
      <c r="Y127" s="2103"/>
      <c r="Z127" s="2103"/>
      <c r="AA127" s="2103"/>
      <c r="AB127" s="2103"/>
      <c r="AC127" s="2103"/>
      <c r="AD127" s="2103"/>
      <c r="AE127" s="2104"/>
    </row>
    <row r="128" spans="2:31" ht="36.75" customHeight="1" thickBot="1" x14ac:dyDescent="0.3"/>
    <row r="129" spans="2:15" ht="35.25" customHeight="1" thickBot="1" x14ac:dyDescent="0.3">
      <c r="B129" s="1270" t="s">
        <v>1815</v>
      </c>
      <c r="C129" s="1271"/>
      <c r="D129" s="1271"/>
      <c r="E129" s="1271"/>
      <c r="F129" s="1271"/>
      <c r="G129" s="1271"/>
      <c r="H129" s="1271"/>
      <c r="I129" s="1271"/>
      <c r="J129" s="1271"/>
      <c r="K129" s="1271"/>
      <c r="L129" s="1271"/>
      <c r="M129" s="1271"/>
      <c r="N129" s="1271"/>
      <c r="O129" s="1272"/>
    </row>
    <row r="130" spans="2:15" ht="35.1" customHeight="1" thickBot="1" x14ac:dyDescent="0.3">
      <c r="B130" s="1831" t="s">
        <v>936</v>
      </c>
      <c r="C130" s="1832"/>
      <c r="D130" s="1833"/>
      <c r="E130" s="1834" t="s">
        <v>2506</v>
      </c>
      <c r="F130" s="1313"/>
      <c r="G130" s="1313"/>
      <c r="H130" s="1313"/>
      <c r="I130" s="1313"/>
      <c r="J130" s="1313"/>
      <c r="K130" s="1313"/>
      <c r="L130" s="1313"/>
      <c r="M130" s="1313"/>
      <c r="N130" s="1313"/>
      <c r="O130" s="1314"/>
    </row>
    <row r="131" spans="2:15" ht="35.1" customHeight="1" thickBot="1" x14ac:dyDescent="0.3">
      <c r="B131" s="1831" t="s">
        <v>949</v>
      </c>
      <c r="C131" s="1832"/>
      <c r="D131" s="1833"/>
      <c r="E131" s="1834" t="s">
        <v>2507</v>
      </c>
      <c r="F131" s="1313"/>
      <c r="G131" s="1313"/>
      <c r="H131" s="1313"/>
      <c r="I131" s="1313"/>
      <c r="J131" s="1313"/>
      <c r="K131" s="1313"/>
      <c r="L131" s="1313"/>
      <c r="M131" s="1313"/>
      <c r="N131" s="1313"/>
      <c r="O131" s="1314"/>
    </row>
    <row r="132" spans="2:15" ht="35.1" customHeight="1" thickBot="1" x14ac:dyDescent="0.3">
      <c r="B132" s="1831" t="s">
        <v>3467</v>
      </c>
      <c r="C132" s="1832"/>
      <c r="D132" s="1833"/>
      <c r="E132" s="1834" t="s">
        <v>3496</v>
      </c>
      <c r="F132" s="1313"/>
      <c r="G132" s="1313"/>
      <c r="H132" s="1313"/>
      <c r="I132" s="1313"/>
      <c r="J132" s="1313"/>
      <c r="K132" s="1313"/>
      <c r="L132" s="1313"/>
      <c r="M132" s="1313"/>
      <c r="N132" s="1313"/>
      <c r="O132" s="1314"/>
    </row>
    <row r="133" spans="2:15" ht="36" customHeight="1" thickBot="1" x14ac:dyDescent="0.3">
      <c r="B133" s="1831" t="s">
        <v>620</v>
      </c>
      <c r="C133" s="1832"/>
      <c r="D133" s="1833"/>
      <c r="E133" s="1834" t="s">
        <v>3497</v>
      </c>
      <c r="F133" s="1313"/>
      <c r="G133" s="1313"/>
      <c r="H133" s="1313"/>
      <c r="I133" s="1313"/>
      <c r="J133" s="1313"/>
      <c r="K133" s="1313"/>
      <c r="L133" s="1313"/>
      <c r="M133" s="1313"/>
      <c r="N133" s="1313"/>
      <c r="O133" s="1314"/>
    </row>
    <row r="134" spans="2:15" ht="35.25" customHeight="1" thickBot="1" x14ac:dyDescent="0.3">
      <c r="B134" s="1831" t="s">
        <v>2133</v>
      </c>
      <c r="C134" s="1832"/>
      <c r="D134" s="1832"/>
      <c r="E134" s="1853" t="s">
        <v>3476</v>
      </c>
      <c r="F134" s="1854"/>
      <c r="G134" s="1854"/>
      <c r="H134" s="1854"/>
      <c r="I134" s="1854"/>
      <c r="J134" s="1854"/>
      <c r="K134" s="1854"/>
      <c r="L134" s="1854"/>
      <c r="M134" s="1854"/>
      <c r="N134" s="1854"/>
      <c r="O134" s="1855"/>
    </row>
    <row r="135" spans="2:15" ht="39" customHeight="1" thickBot="1" x14ac:dyDescent="0.3">
      <c r="B135" s="1828" t="s">
        <v>3477</v>
      </c>
      <c r="C135" s="1829"/>
      <c r="D135" s="1830"/>
      <c r="E135" s="1826" t="s">
        <v>3777</v>
      </c>
      <c r="F135" s="1826"/>
      <c r="G135" s="1826"/>
      <c r="H135" s="1826"/>
      <c r="I135" s="1826"/>
      <c r="J135" s="1826"/>
      <c r="K135" s="1826"/>
      <c r="L135" s="1826"/>
      <c r="M135" s="1826"/>
      <c r="N135" s="1826"/>
      <c r="O135" s="1827"/>
    </row>
    <row r="136" spans="2:15" ht="38.25" customHeight="1" thickBot="1" x14ac:dyDescent="0.3">
      <c r="B136" s="1828" t="s">
        <v>3478</v>
      </c>
      <c r="C136" s="1829"/>
      <c r="D136" s="1830"/>
      <c r="E136" s="1826" t="s">
        <v>3777</v>
      </c>
      <c r="F136" s="1826"/>
      <c r="G136" s="1826"/>
      <c r="H136" s="1826"/>
      <c r="I136" s="1826"/>
      <c r="J136" s="1826"/>
      <c r="K136" s="1826"/>
      <c r="L136" s="1826"/>
      <c r="M136" s="1826"/>
      <c r="N136" s="1826"/>
      <c r="O136" s="1827"/>
    </row>
    <row r="137" spans="2:15" ht="42" customHeight="1" thickBot="1" x14ac:dyDescent="0.3">
      <c r="B137" s="1828" t="s">
        <v>3479</v>
      </c>
      <c r="C137" s="1829"/>
      <c r="D137" s="1830"/>
      <c r="E137" s="1826" t="s">
        <v>3777</v>
      </c>
      <c r="F137" s="1826"/>
      <c r="G137" s="1826"/>
      <c r="H137" s="1826"/>
      <c r="I137" s="1826"/>
      <c r="J137" s="1826"/>
      <c r="K137" s="1826"/>
      <c r="L137" s="1826"/>
      <c r="M137" s="1826"/>
      <c r="N137" s="1826"/>
      <c r="O137" s="1827"/>
    </row>
    <row r="138" spans="2:15" ht="46.5" customHeight="1" thickBot="1" x14ac:dyDescent="0.3">
      <c r="B138" s="1886" t="s">
        <v>3480</v>
      </c>
      <c r="C138" s="1887"/>
      <c r="D138" s="2006"/>
      <c r="E138" s="1826" t="s">
        <v>3777</v>
      </c>
      <c r="F138" s="1826"/>
      <c r="G138" s="1826"/>
      <c r="H138" s="1826"/>
      <c r="I138" s="1826"/>
      <c r="J138" s="1826"/>
      <c r="K138" s="1826"/>
      <c r="L138" s="1826"/>
      <c r="M138" s="1826"/>
      <c r="N138" s="1826"/>
      <c r="O138" s="1827"/>
    </row>
    <row r="139" spans="2:15" ht="39" customHeight="1" thickBot="1" x14ac:dyDescent="0.3">
      <c r="B139" s="1886" t="s">
        <v>3481</v>
      </c>
      <c r="C139" s="1887"/>
      <c r="D139" s="1887"/>
      <c r="E139" s="1826" t="s">
        <v>3777</v>
      </c>
      <c r="F139" s="1826"/>
      <c r="G139" s="1826"/>
      <c r="H139" s="1826"/>
      <c r="I139" s="1826"/>
      <c r="J139" s="1826"/>
      <c r="K139" s="1826"/>
      <c r="L139" s="1826"/>
      <c r="M139" s="1826"/>
      <c r="N139" s="1826"/>
      <c r="O139" s="1827"/>
    </row>
    <row r="140" spans="2:15" ht="33" customHeight="1" x14ac:dyDescent="0.25"/>
    <row r="141" spans="2:15" ht="38.25" customHeight="1" x14ac:dyDescent="0.25"/>
    <row r="142" spans="2:15" ht="37.5" customHeight="1" x14ac:dyDescent="0.25"/>
    <row r="143" spans="2:15" ht="34.5" customHeight="1" x14ac:dyDescent="0.25"/>
    <row r="144" spans="2:15" ht="33.75" customHeight="1" x14ac:dyDescent="0.25"/>
    <row r="145" ht="35.1" customHeight="1" x14ac:dyDescent="0.25"/>
    <row r="146" ht="35.1" customHeight="1" x14ac:dyDescent="0.25"/>
    <row r="147" ht="35.1" customHeight="1" x14ac:dyDescent="0.25"/>
    <row r="148" ht="38.25" customHeight="1" x14ac:dyDescent="0.25"/>
    <row r="149" ht="40.5" customHeight="1" x14ac:dyDescent="0.25"/>
    <row r="150" ht="37.5" customHeight="1" x14ac:dyDescent="0.25"/>
    <row r="151" ht="35.25" customHeight="1" x14ac:dyDescent="0.25"/>
    <row r="152" ht="36.75" customHeight="1" x14ac:dyDescent="0.25"/>
    <row r="153" ht="38.25" customHeight="1" x14ac:dyDescent="0.25"/>
    <row r="154" ht="35.1" customHeight="1" x14ac:dyDescent="0.25"/>
    <row r="155" ht="35.1" customHeight="1" x14ac:dyDescent="0.25"/>
    <row r="156" ht="35.1" customHeight="1" x14ac:dyDescent="0.25"/>
    <row r="157" ht="35.1" customHeight="1" x14ac:dyDescent="0.25"/>
    <row r="158" ht="35.1" customHeight="1" x14ac:dyDescent="0.25"/>
    <row r="159" ht="34.5" customHeight="1" x14ac:dyDescent="0.25"/>
    <row r="160" ht="36.75" customHeight="1" x14ac:dyDescent="0.25"/>
    <row r="161" ht="33.950000000000003" customHeight="1" x14ac:dyDescent="0.25"/>
    <row r="162" ht="33.950000000000003" customHeight="1" x14ac:dyDescent="0.25"/>
    <row r="163" ht="33.950000000000003" customHeight="1" x14ac:dyDescent="0.25"/>
    <row r="164" ht="33.950000000000003" customHeight="1" x14ac:dyDescent="0.25"/>
    <row r="165" ht="33.950000000000003" customHeight="1" x14ac:dyDescent="0.25"/>
    <row r="166" ht="33.950000000000003" customHeight="1" x14ac:dyDescent="0.25"/>
    <row r="167" ht="33.950000000000003" customHeight="1" x14ac:dyDescent="0.25"/>
    <row r="168" ht="33.950000000000003" customHeight="1" x14ac:dyDescent="0.25"/>
    <row r="169" ht="33.950000000000003" customHeight="1" x14ac:dyDescent="0.25"/>
    <row r="170" ht="33.950000000000003" customHeight="1" x14ac:dyDescent="0.25"/>
    <row r="171" ht="33.950000000000003" customHeight="1" x14ac:dyDescent="0.25"/>
    <row r="172" ht="33.950000000000003" customHeight="1" x14ac:dyDescent="0.25"/>
  </sheetData>
  <sheetProtection password="CA09" sheet="1" objects="1" scenarios="1"/>
  <mergeCells count="917">
    <mergeCell ref="B67:D67"/>
    <mergeCell ref="B70:D70"/>
    <mergeCell ref="B69:D69"/>
    <mergeCell ref="B68:D68"/>
    <mergeCell ref="E76:I76"/>
    <mergeCell ref="J76:O76"/>
    <mergeCell ref="F77:O77"/>
    <mergeCell ref="B75:D78"/>
    <mergeCell ref="P106:Q109"/>
    <mergeCell ref="J99:O99"/>
    <mergeCell ref="J100:O101"/>
    <mergeCell ref="E102:O102"/>
    <mergeCell ref="J98:O98"/>
    <mergeCell ref="J103:O103"/>
    <mergeCell ref="J105:O105"/>
    <mergeCell ref="E104:I104"/>
    <mergeCell ref="J104:O104"/>
    <mergeCell ref="J93:O93"/>
    <mergeCell ref="E98:I98"/>
    <mergeCell ref="B79:D79"/>
    <mergeCell ref="B80:D80"/>
    <mergeCell ref="B81:D81"/>
    <mergeCell ref="E81:O81"/>
    <mergeCell ref="B82:D82"/>
    <mergeCell ref="S92:U92"/>
    <mergeCell ref="V92:AE92"/>
    <mergeCell ref="V98:AE98"/>
    <mergeCell ref="S88:AE88"/>
    <mergeCell ref="S89:U89"/>
    <mergeCell ref="V89:AE89"/>
    <mergeCell ref="S90:U90"/>
    <mergeCell ref="V90:AE90"/>
    <mergeCell ref="S91:U91"/>
    <mergeCell ref="V91:AE91"/>
    <mergeCell ref="S93:U93"/>
    <mergeCell ref="V93:AE93"/>
    <mergeCell ref="S94:U94"/>
    <mergeCell ref="S95:U95"/>
    <mergeCell ref="S83:U83"/>
    <mergeCell ref="V83:AE83"/>
    <mergeCell ref="S105:U105"/>
    <mergeCell ref="V105:AE105"/>
    <mergeCell ref="S106:U106"/>
    <mergeCell ref="P115:Q118"/>
    <mergeCell ref="S117:AE117"/>
    <mergeCell ref="S118:U118"/>
    <mergeCell ref="V118:AE118"/>
    <mergeCell ref="S107:U107"/>
    <mergeCell ref="V107:AE107"/>
    <mergeCell ref="V109:AE109"/>
    <mergeCell ref="S112:U112"/>
    <mergeCell ref="V110:AE110"/>
    <mergeCell ref="W111:Z111"/>
    <mergeCell ref="AA111:AE111"/>
    <mergeCell ref="S109:U111"/>
    <mergeCell ref="V113:AE113"/>
    <mergeCell ref="S114:U114"/>
    <mergeCell ref="V114:AE114"/>
    <mergeCell ref="S115:U115"/>
    <mergeCell ref="V115:AE115"/>
    <mergeCell ref="S108:U108"/>
    <mergeCell ref="V108:AE108"/>
    <mergeCell ref="S119:U119"/>
    <mergeCell ref="V119:AE119"/>
    <mergeCell ref="S120:U120"/>
    <mergeCell ref="V120:AE120"/>
    <mergeCell ref="S122:U122"/>
    <mergeCell ref="S121:U121"/>
    <mergeCell ref="V121:AE121"/>
    <mergeCell ref="B124:D124"/>
    <mergeCell ref="B125:D125"/>
    <mergeCell ref="B126:D126"/>
    <mergeCell ref="B127:D127"/>
    <mergeCell ref="E119:O119"/>
    <mergeCell ref="E120:O120"/>
    <mergeCell ref="E121:O121"/>
    <mergeCell ref="E123:O123"/>
    <mergeCell ref="E124:O124"/>
    <mergeCell ref="E125:O125"/>
    <mergeCell ref="E126:O126"/>
    <mergeCell ref="E127:O127"/>
    <mergeCell ref="E122:O122"/>
    <mergeCell ref="B119:D119"/>
    <mergeCell ref="B120:D120"/>
    <mergeCell ref="B121:D121"/>
    <mergeCell ref="B122:D122"/>
    <mergeCell ref="B123:D123"/>
    <mergeCell ref="E110:O110"/>
    <mergeCell ref="J111:O111"/>
    <mergeCell ref="J113:O113"/>
    <mergeCell ref="J114:O114"/>
    <mergeCell ref="J115:O115"/>
    <mergeCell ref="J116:O116"/>
    <mergeCell ref="J117:O118"/>
    <mergeCell ref="E111:I111"/>
    <mergeCell ref="E113:I113"/>
    <mergeCell ref="E114:I114"/>
    <mergeCell ref="E112:I112"/>
    <mergeCell ref="J112:O112"/>
    <mergeCell ref="E118:I118"/>
    <mergeCell ref="B83:D83"/>
    <mergeCell ref="E83:O83"/>
    <mergeCell ref="E84:O84"/>
    <mergeCell ref="E80:O80"/>
    <mergeCell ref="E82:O82"/>
    <mergeCell ref="B89:O89"/>
    <mergeCell ref="J90:O90"/>
    <mergeCell ref="J92:O92"/>
    <mergeCell ref="J94:O95"/>
    <mergeCell ref="B87:D87"/>
    <mergeCell ref="E96:O96"/>
    <mergeCell ref="J97:O97"/>
    <mergeCell ref="BT34:BV34"/>
    <mergeCell ref="AV35:AW35"/>
    <mergeCell ref="E68:O68"/>
    <mergeCell ref="E115:I115"/>
    <mergeCell ref="E103:I103"/>
    <mergeCell ref="E105:I105"/>
    <mergeCell ref="E106:I106"/>
    <mergeCell ref="E107:I107"/>
    <mergeCell ref="E108:I108"/>
    <mergeCell ref="E109:I109"/>
    <mergeCell ref="E69:O69"/>
    <mergeCell ref="E70:O70"/>
    <mergeCell ref="E85:O85"/>
    <mergeCell ref="E87:O87"/>
    <mergeCell ref="V112:AE112"/>
    <mergeCell ref="S113:U113"/>
    <mergeCell ref="V96:AE96"/>
    <mergeCell ref="V97:AE97"/>
    <mergeCell ref="S78:U78"/>
    <mergeCell ref="V78:AE78"/>
    <mergeCell ref="S79:U79"/>
    <mergeCell ref="S80:U80"/>
    <mergeCell ref="AV5:AX5"/>
    <mergeCell ref="B50:D50"/>
    <mergeCell ref="E52:I52"/>
    <mergeCell ref="E53:I53"/>
    <mergeCell ref="B49:O49"/>
    <mergeCell ref="E50:O50"/>
    <mergeCell ref="E51:O51"/>
    <mergeCell ref="J52:O52"/>
    <mergeCell ref="J53:O53"/>
    <mergeCell ref="H47:I47"/>
    <mergeCell ref="B18:I18"/>
    <mergeCell ref="J18:K18"/>
    <mergeCell ref="K5:L5"/>
    <mergeCell ref="O5:Q5"/>
    <mergeCell ref="AV6:CA6"/>
    <mergeCell ref="AV7:AW7"/>
    <mergeCell ref="AX7:AZ7"/>
    <mergeCell ref="BA7:BB7"/>
    <mergeCell ref="BC7:BE7"/>
    <mergeCell ref="BF7:BH7"/>
    <mergeCell ref="AB35:AD35"/>
    <mergeCell ref="BR34:BS34"/>
    <mergeCell ref="BO35:BQ35"/>
    <mergeCell ref="BR35:BS35"/>
    <mergeCell ref="S126:U126"/>
    <mergeCell ref="V126:AE126"/>
    <mergeCell ref="S127:U127"/>
    <mergeCell ref="V127:AE127"/>
    <mergeCell ref="S123:U123"/>
    <mergeCell ref="V123:AE123"/>
    <mergeCell ref="S124:U124"/>
    <mergeCell ref="V124:AE124"/>
    <mergeCell ref="V122:AE122"/>
    <mergeCell ref="S125:U125"/>
    <mergeCell ref="V125:AE125"/>
    <mergeCell ref="V106:AE106"/>
    <mergeCell ref="AA101:AE101"/>
    <mergeCell ref="V82:AE82"/>
    <mergeCell ref="W104:Z104"/>
    <mergeCell ref="V102:AE102"/>
    <mergeCell ref="V103:AE103"/>
    <mergeCell ref="AA104:AE104"/>
    <mergeCell ref="AF65:AG68"/>
    <mergeCell ref="V66:Z66"/>
    <mergeCell ref="AA66:AE66"/>
    <mergeCell ref="V67:Z67"/>
    <mergeCell ref="AA67:AE68"/>
    <mergeCell ref="V68:Z68"/>
    <mergeCell ref="V69:AE69"/>
    <mergeCell ref="V70:Z70"/>
    <mergeCell ref="AA70:AE70"/>
    <mergeCell ref="V72:Z72"/>
    <mergeCell ref="AA72:AE72"/>
    <mergeCell ref="V73:Z73"/>
    <mergeCell ref="AA73:AE73"/>
    <mergeCell ref="V101:Z101"/>
    <mergeCell ref="V79:AE79"/>
    <mergeCell ref="V80:AE80"/>
    <mergeCell ref="V84:AE84"/>
    <mergeCell ref="S102:U104"/>
    <mergeCell ref="AF73:AH77"/>
    <mergeCell ref="V74:Z74"/>
    <mergeCell ref="AA74:AE74"/>
    <mergeCell ref="V75:Z75"/>
    <mergeCell ref="AA75:AE75"/>
    <mergeCell ref="V76:Z76"/>
    <mergeCell ref="AA76:AE77"/>
    <mergeCell ref="V77:Z77"/>
    <mergeCell ref="S84:U84"/>
    <mergeCell ref="S85:U85"/>
    <mergeCell ref="S86:U86"/>
    <mergeCell ref="S101:U101"/>
    <mergeCell ref="S96:U96"/>
    <mergeCell ref="S97:U97"/>
    <mergeCell ref="S98:U98"/>
    <mergeCell ref="V94:AE94"/>
    <mergeCell ref="V95:AE95"/>
    <mergeCell ref="V85:AE85"/>
    <mergeCell ref="V86:AE86"/>
    <mergeCell ref="S100:AE100"/>
    <mergeCell ref="S81:U81"/>
    <mergeCell ref="V81:AE81"/>
    <mergeCell ref="S82:U82"/>
    <mergeCell ref="B138:D138"/>
    <mergeCell ref="B139:D139"/>
    <mergeCell ref="E139:O139"/>
    <mergeCell ref="B84:D84"/>
    <mergeCell ref="S49:AE49"/>
    <mergeCell ref="S50:U77"/>
    <mergeCell ref="V50:AE50"/>
    <mergeCell ref="V51:Z51"/>
    <mergeCell ref="AA51:AE51"/>
    <mergeCell ref="V53:Z53"/>
    <mergeCell ref="AA53:AE54"/>
    <mergeCell ref="V54:Z54"/>
    <mergeCell ref="V55:AE55"/>
    <mergeCell ref="V56:Z56"/>
    <mergeCell ref="AA56:AE56"/>
    <mergeCell ref="V58:Z58"/>
    <mergeCell ref="AA58:AE58"/>
    <mergeCell ref="V59:Z59"/>
    <mergeCell ref="AA59:AE60"/>
    <mergeCell ref="V60:Z60"/>
    <mergeCell ref="V64:Z64"/>
    <mergeCell ref="AA64:AE64"/>
    <mergeCell ref="V65:Z65"/>
    <mergeCell ref="AA65:AE65"/>
    <mergeCell ref="BT35:BV35"/>
    <mergeCell ref="E65:I65"/>
    <mergeCell ref="J65:O65"/>
    <mergeCell ref="B64:D65"/>
    <mergeCell ref="B42:O42"/>
    <mergeCell ref="I40:O40"/>
    <mergeCell ref="B40:H40"/>
    <mergeCell ref="B39:O39"/>
    <mergeCell ref="I41:O41"/>
    <mergeCell ref="B41:H41"/>
    <mergeCell ref="E61:I61"/>
    <mergeCell ref="J63:O63"/>
    <mergeCell ref="J61:O61"/>
    <mergeCell ref="E60:O60"/>
    <mergeCell ref="B47:E47"/>
    <mergeCell ref="B46:E46"/>
    <mergeCell ref="F46:G46"/>
    <mergeCell ref="H46:I46"/>
    <mergeCell ref="E54:O54"/>
    <mergeCell ref="B56:O56"/>
    <mergeCell ref="B57:D57"/>
    <mergeCell ref="P47:Q47"/>
    <mergeCell ref="R47:S47"/>
    <mergeCell ref="L35:N35"/>
    <mergeCell ref="AV34:AW34"/>
    <mergeCell ref="AX34:AZ34"/>
    <mergeCell ref="BA34:BB34"/>
    <mergeCell ref="BO34:BQ34"/>
    <mergeCell ref="V46:W46"/>
    <mergeCell ref="X46:Y46"/>
    <mergeCell ref="BC34:BE34"/>
    <mergeCell ref="BF34:BH34"/>
    <mergeCell ref="BI34:BK34"/>
    <mergeCell ref="BL34:BN34"/>
    <mergeCell ref="AE35:AF35"/>
    <mergeCell ref="AG35:AI35"/>
    <mergeCell ref="Z46:AA46"/>
    <mergeCell ref="AB46:AC46"/>
    <mergeCell ref="Y34:AA34"/>
    <mergeCell ref="AB34:AD34"/>
    <mergeCell ref="AE34:AF34"/>
    <mergeCell ref="Y37:Z37"/>
    <mergeCell ref="AX35:AZ35"/>
    <mergeCell ref="BA35:BB35"/>
    <mergeCell ref="BC35:BE35"/>
    <mergeCell ref="BF35:BH35"/>
    <mergeCell ref="BI35:BK35"/>
    <mergeCell ref="BL35:BN35"/>
    <mergeCell ref="BR32:BS32"/>
    <mergeCell ref="BT32:BV32"/>
    <mergeCell ref="AV33:AW33"/>
    <mergeCell ref="AX33:AZ33"/>
    <mergeCell ref="BA33:BB33"/>
    <mergeCell ref="BC33:BE33"/>
    <mergeCell ref="BF33:BH33"/>
    <mergeCell ref="BI33:BK33"/>
    <mergeCell ref="BL33:BN33"/>
    <mergeCell ref="BO33:BQ33"/>
    <mergeCell ref="BR33:BS33"/>
    <mergeCell ref="BT33:BV33"/>
    <mergeCell ref="AV32:AW32"/>
    <mergeCell ref="AX32:AZ32"/>
    <mergeCell ref="BA32:BB32"/>
    <mergeCell ref="BC32:BE32"/>
    <mergeCell ref="BF32:BH32"/>
    <mergeCell ref="BI32:BK32"/>
    <mergeCell ref="BL32:BN32"/>
    <mergeCell ref="BO32:BQ32"/>
    <mergeCell ref="BO30:BQ30"/>
    <mergeCell ref="BR30:BS30"/>
    <mergeCell ref="BT30:BV30"/>
    <mergeCell ref="AV31:AW31"/>
    <mergeCell ref="AX31:AZ31"/>
    <mergeCell ref="BA31:BB31"/>
    <mergeCell ref="BC31:BE31"/>
    <mergeCell ref="BF31:BH31"/>
    <mergeCell ref="BI31:BK31"/>
    <mergeCell ref="BL31:BN31"/>
    <mergeCell ref="BO31:BQ31"/>
    <mergeCell ref="BR31:BS31"/>
    <mergeCell ref="BT31:BV31"/>
    <mergeCell ref="AV30:AW30"/>
    <mergeCell ref="AX30:AZ30"/>
    <mergeCell ref="BA30:BB30"/>
    <mergeCell ref="BC30:BE30"/>
    <mergeCell ref="BF30:BH30"/>
    <mergeCell ref="BI30:BK30"/>
    <mergeCell ref="BL30:BN30"/>
    <mergeCell ref="BO28:BQ28"/>
    <mergeCell ref="BR28:BS28"/>
    <mergeCell ref="BT28:BV28"/>
    <mergeCell ref="AV29:AW29"/>
    <mergeCell ref="AX29:AZ29"/>
    <mergeCell ref="BA29:BB29"/>
    <mergeCell ref="BC29:BE29"/>
    <mergeCell ref="BF29:BH29"/>
    <mergeCell ref="BI29:BK29"/>
    <mergeCell ref="BL29:BN29"/>
    <mergeCell ref="BO29:BQ29"/>
    <mergeCell ref="BR29:BS29"/>
    <mergeCell ref="BT29:BV29"/>
    <mergeCell ref="AV28:AW28"/>
    <mergeCell ref="AX28:AZ28"/>
    <mergeCell ref="BA28:BB28"/>
    <mergeCell ref="BC28:BE28"/>
    <mergeCell ref="BF28:BH28"/>
    <mergeCell ref="BI28:BK28"/>
    <mergeCell ref="BL28:BN28"/>
    <mergeCell ref="BO26:BQ26"/>
    <mergeCell ref="BR26:BS26"/>
    <mergeCell ref="BT26:BV26"/>
    <mergeCell ref="AV27:AW27"/>
    <mergeCell ref="AX27:AZ27"/>
    <mergeCell ref="BA27:BB27"/>
    <mergeCell ref="BC27:BE27"/>
    <mergeCell ref="BF27:BH27"/>
    <mergeCell ref="BI27:BK27"/>
    <mergeCell ref="BL27:BN27"/>
    <mergeCell ref="BO27:BQ27"/>
    <mergeCell ref="BR27:BS27"/>
    <mergeCell ref="BT27:BV27"/>
    <mergeCell ref="AV26:AW26"/>
    <mergeCell ref="AX26:AZ26"/>
    <mergeCell ref="BA26:BB26"/>
    <mergeCell ref="BC26:BE26"/>
    <mergeCell ref="BF26:BH26"/>
    <mergeCell ref="BI26:BK26"/>
    <mergeCell ref="BL26:BN26"/>
    <mergeCell ref="BO24:BQ24"/>
    <mergeCell ref="BR24:BS24"/>
    <mergeCell ref="BT24:BV24"/>
    <mergeCell ref="AV24:AW24"/>
    <mergeCell ref="AX24:AZ24"/>
    <mergeCell ref="BA24:BB24"/>
    <mergeCell ref="BC24:BE24"/>
    <mergeCell ref="BF24:BH24"/>
    <mergeCell ref="BI24:BK24"/>
    <mergeCell ref="BL24:BN24"/>
    <mergeCell ref="BO22:BQ22"/>
    <mergeCell ref="BR22:BS22"/>
    <mergeCell ref="BT22:BV22"/>
    <mergeCell ref="AV23:AW23"/>
    <mergeCell ref="BA23:BB23"/>
    <mergeCell ref="BF23:BH23"/>
    <mergeCell ref="BL23:BN23"/>
    <mergeCell ref="BR23:BS23"/>
    <mergeCell ref="AV22:AW22"/>
    <mergeCell ref="AX22:AZ22"/>
    <mergeCell ref="BA22:BB22"/>
    <mergeCell ref="BC22:BE22"/>
    <mergeCell ref="BF22:BH22"/>
    <mergeCell ref="BI22:BK22"/>
    <mergeCell ref="BL22:BN22"/>
    <mergeCell ref="BO20:BQ20"/>
    <mergeCell ref="BR20:BS20"/>
    <mergeCell ref="BT20:BV20"/>
    <mergeCell ref="AV21:AW21"/>
    <mergeCell ref="AX21:AZ21"/>
    <mergeCell ref="BA21:BB21"/>
    <mergeCell ref="BC21:BE21"/>
    <mergeCell ref="BF21:BH21"/>
    <mergeCell ref="BI21:BK21"/>
    <mergeCell ref="BL21:BN21"/>
    <mergeCell ref="BO21:BQ21"/>
    <mergeCell ref="BR21:BS21"/>
    <mergeCell ref="BT21:BV21"/>
    <mergeCell ref="AV20:AW20"/>
    <mergeCell ref="AX20:AZ20"/>
    <mergeCell ref="BA20:BB20"/>
    <mergeCell ref="BC20:BE20"/>
    <mergeCell ref="BF20:BH20"/>
    <mergeCell ref="BI20:BK20"/>
    <mergeCell ref="BL20:BN20"/>
    <mergeCell ref="AX17:AZ17"/>
    <mergeCell ref="BA17:BB17"/>
    <mergeCell ref="BC17:BE17"/>
    <mergeCell ref="BF17:BH17"/>
    <mergeCell ref="BO19:BQ19"/>
    <mergeCell ref="BR19:BS19"/>
    <mergeCell ref="BT19:BV19"/>
    <mergeCell ref="AV19:AW19"/>
    <mergeCell ref="AX19:AZ19"/>
    <mergeCell ref="BA19:BB19"/>
    <mergeCell ref="BC19:BE19"/>
    <mergeCell ref="BF19:BH19"/>
    <mergeCell ref="BI19:BK19"/>
    <mergeCell ref="BL19:BN19"/>
    <mergeCell ref="BI17:BK17"/>
    <mergeCell ref="BL17:BN17"/>
    <mergeCell ref="BO17:BQ17"/>
    <mergeCell ref="BR17:BS17"/>
    <mergeCell ref="BT17:BV17"/>
    <mergeCell ref="AV17:AW17"/>
    <mergeCell ref="BT15:BV15"/>
    <mergeCell ref="BO16:BQ16"/>
    <mergeCell ref="BR16:BS16"/>
    <mergeCell ref="BT16:BV16"/>
    <mergeCell ref="AV18:AW18"/>
    <mergeCell ref="AX18:AZ18"/>
    <mergeCell ref="BA18:BB18"/>
    <mergeCell ref="BC18:BE18"/>
    <mergeCell ref="BF18:BH18"/>
    <mergeCell ref="BI18:BK18"/>
    <mergeCell ref="BL18:BN18"/>
    <mergeCell ref="BO18:BQ18"/>
    <mergeCell ref="BR18:BS18"/>
    <mergeCell ref="BT18:BV18"/>
    <mergeCell ref="AV16:AW16"/>
    <mergeCell ref="AX16:AZ16"/>
    <mergeCell ref="BA16:BB16"/>
    <mergeCell ref="BC16:BE16"/>
    <mergeCell ref="BF16:BH16"/>
    <mergeCell ref="BI16:BK16"/>
    <mergeCell ref="BL16:BN16"/>
    <mergeCell ref="AV15:AW15"/>
    <mergeCell ref="AX15:AZ15"/>
    <mergeCell ref="BA15:BB15"/>
    <mergeCell ref="BC15:BE15"/>
    <mergeCell ref="BF15:BH15"/>
    <mergeCell ref="BI15:BK15"/>
    <mergeCell ref="BL15:BN15"/>
    <mergeCell ref="BO15:BQ15"/>
    <mergeCell ref="BR15:BS15"/>
    <mergeCell ref="AV10:AW10"/>
    <mergeCell ref="AX10:AZ10"/>
    <mergeCell ref="BA10:BB10"/>
    <mergeCell ref="BO13:BQ13"/>
    <mergeCell ref="BR13:BS13"/>
    <mergeCell ref="BO11:BQ11"/>
    <mergeCell ref="BR11:BS11"/>
    <mergeCell ref="BR10:BS10"/>
    <mergeCell ref="BT13:BV13"/>
    <mergeCell ref="AV14:AW14"/>
    <mergeCell ref="AX14:AZ14"/>
    <mergeCell ref="BA14:BB14"/>
    <mergeCell ref="BC14:BE14"/>
    <mergeCell ref="BF14:BH14"/>
    <mergeCell ref="BI14:BK14"/>
    <mergeCell ref="BL14:BN14"/>
    <mergeCell ref="BO14:BQ14"/>
    <mergeCell ref="BR14:BS14"/>
    <mergeCell ref="BT14:BV14"/>
    <mergeCell ref="AV13:AW13"/>
    <mergeCell ref="AX13:AZ13"/>
    <mergeCell ref="BA13:BB13"/>
    <mergeCell ref="BC13:BE13"/>
    <mergeCell ref="BF13:BH13"/>
    <mergeCell ref="BI13:BK13"/>
    <mergeCell ref="BL13:BN13"/>
    <mergeCell ref="BT10:BV10"/>
    <mergeCell ref="BT11:BV11"/>
    <mergeCell ref="AV12:AW12"/>
    <mergeCell ref="AX12:AZ12"/>
    <mergeCell ref="BA12:BB12"/>
    <mergeCell ref="BC12:BE12"/>
    <mergeCell ref="BF12:BH12"/>
    <mergeCell ref="BI12:BK12"/>
    <mergeCell ref="BL12:BN12"/>
    <mergeCell ref="BO12:BQ12"/>
    <mergeCell ref="BR12:BS12"/>
    <mergeCell ref="BT12:BV12"/>
    <mergeCell ref="AV11:AW11"/>
    <mergeCell ref="AX11:AZ11"/>
    <mergeCell ref="BA11:BB11"/>
    <mergeCell ref="BC11:BE11"/>
    <mergeCell ref="BF11:BH11"/>
    <mergeCell ref="BI11:BK11"/>
    <mergeCell ref="BL11:BN11"/>
    <mergeCell ref="BC10:BE10"/>
    <mergeCell ref="BF10:BH10"/>
    <mergeCell ref="BI10:BK10"/>
    <mergeCell ref="BL10:BN10"/>
    <mergeCell ref="BO10:BQ10"/>
    <mergeCell ref="BI7:BK7"/>
    <mergeCell ref="BL7:BN7"/>
    <mergeCell ref="BO7:BQ7"/>
    <mergeCell ref="BR7:BS7"/>
    <mergeCell ref="BT7:BV7"/>
    <mergeCell ref="AV9:AW9"/>
    <mergeCell ref="AX9:AZ9"/>
    <mergeCell ref="BA9:BB9"/>
    <mergeCell ref="BC9:BE9"/>
    <mergeCell ref="BF9:BH9"/>
    <mergeCell ref="BI9:BK9"/>
    <mergeCell ref="BL9:BN9"/>
    <mergeCell ref="BO9:BQ9"/>
    <mergeCell ref="BR9:BS9"/>
    <mergeCell ref="BT9:BV9"/>
    <mergeCell ref="B129:O129"/>
    <mergeCell ref="B71:D71"/>
    <mergeCell ref="E71:O71"/>
    <mergeCell ref="B73:O73"/>
    <mergeCell ref="B74:D74"/>
    <mergeCell ref="E74:I74"/>
    <mergeCell ref="J74:O74"/>
    <mergeCell ref="E75:O75"/>
    <mergeCell ref="E97:I97"/>
    <mergeCell ref="E99:I99"/>
    <mergeCell ref="E100:I100"/>
    <mergeCell ref="E101:I101"/>
    <mergeCell ref="B85:D85"/>
    <mergeCell ref="B86:D86"/>
    <mergeCell ref="E86:O86"/>
    <mergeCell ref="J108:O109"/>
    <mergeCell ref="J107:O107"/>
    <mergeCell ref="J106:O106"/>
    <mergeCell ref="E116:I116"/>
    <mergeCell ref="E117:I117"/>
    <mergeCell ref="E78:I78"/>
    <mergeCell ref="J78:O78"/>
    <mergeCell ref="E79:O79"/>
    <mergeCell ref="E93:I93"/>
    <mergeCell ref="W15:X15"/>
    <mergeCell ref="W16:X16"/>
    <mergeCell ref="W18:X18"/>
    <mergeCell ref="B17:I17"/>
    <mergeCell ref="J17:K17"/>
    <mergeCell ref="L17:N17"/>
    <mergeCell ref="AE7:AF7"/>
    <mergeCell ref="B11:I11"/>
    <mergeCell ref="B12:I12"/>
    <mergeCell ref="O11:P11"/>
    <mergeCell ref="O12:P12"/>
    <mergeCell ref="AB13:AD13"/>
    <mergeCell ref="Y14:AA14"/>
    <mergeCell ref="AB14:AD14"/>
    <mergeCell ref="AE9:AF9"/>
    <mergeCell ref="Y7:AA7"/>
    <mergeCell ref="AB7:AD7"/>
    <mergeCell ref="AE14:AF14"/>
    <mergeCell ref="L18:N18"/>
    <mergeCell ref="O18:P18"/>
    <mergeCell ref="Q18:S18"/>
    <mergeCell ref="T18:V18"/>
    <mergeCell ref="B9:I9"/>
    <mergeCell ref="B10:I10"/>
    <mergeCell ref="T13:V13"/>
    <mergeCell ref="T14:V14"/>
    <mergeCell ref="Q11:S11"/>
    <mergeCell ref="Q12:S12"/>
    <mergeCell ref="T11:V11"/>
    <mergeCell ref="T12:V12"/>
    <mergeCell ref="B14:I14"/>
    <mergeCell ref="AG14:AI14"/>
    <mergeCell ref="L32:N32"/>
    <mergeCell ref="O15:P15"/>
    <mergeCell ref="Q14:S14"/>
    <mergeCell ref="Y13:AA13"/>
    <mergeCell ref="T15:V15"/>
    <mergeCell ref="Q13:S13"/>
    <mergeCell ref="AG13:AI13"/>
    <mergeCell ref="AE11:AF11"/>
    <mergeCell ref="AG11:AI11"/>
    <mergeCell ref="AE12:AF12"/>
    <mergeCell ref="AG12:AI12"/>
    <mergeCell ref="Y11:AA11"/>
    <mergeCell ref="AB11:AD11"/>
    <mergeCell ref="AG16:AI16"/>
    <mergeCell ref="AE15:AF15"/>
    <mergeCell ref="AG20:AI20"/>
    <mergeCell ref="J19:K19"/>
    <mergeCell ref="L20:N20"/>
    <mergeCell ref="L21:N21"/>
    <mergeCell ref="L22:N22"/>
    <mergeCell ref="J20:K20"/>
    <mergeCell ref="J21:K21"/>
    <mergeCell ref="J22:K22"/>
    <mergeCell ref="J23:K23"/>
    <mergeCell ref="J34:K34"/>
    <mergeCell ref="L24:N24"/>
    <mergeCell ref="J7:K7"/>
    <mergeCell ref="J9:K9"/>
    <mergeCell ref="J10:K10"/>
    <mergeCell ref="J11:K11"/>
    <mergeCell ref="J12:K12"/>
    <mergeCell ref="J13:K13"/>
    <mergeCell ref="J14:K14"/>
    <mergeCell ref="J15:K15"/>
    <mergeCell ref="J16:K16"/>
    <mergeCell ref="AG7:AI7"/>
    <mergeCell ref="Q15:S15"/>
    <mergeCell ref="B15:I15"/>
    <mergeCell ref="O14:P14"/>
    <mergeCell ref="Y9:AA9"/>
    <mergeCell ref="W12:X12"/>
    <mergeCell ref="W13:X13"/>
    <mergeCell ref="W14:X14"/>
    <mergeCell ref="AE13:AF13"/>
    <mergeCell ref="O9:P9"/>
    <mergeCell ref="O10:P10"/>
    <mergeCell ref="Q9:S9"/>
    <mergeCell ref="AB12:AD12"/>
    <mergeCell ref="AB9:AD9"/>
    <mergeCell ref="Y10:AA10"/>
    <mergeCell ref="Y12:AA12"/>
    <mergeCell ref="Q10:S10"/>
    <mergeCell ref="O13:P13"/>
    <mergeCell ref="T9:V9"/>
    <mergeCell ref="T10:V10"/>
    <mergeCell ref="AB10:AD10"/>
    <mergeCell ref="AG9:AI9"/>
    <mergeCell ref="AE10:AF10"/>
    <mergeCell ref="AG10:AI10"/>
    <mergeCell ref="B2:N2"/>
    <mergeCell ref="O7:P7"/>
    <mergeCell ref="Q7:S7"/>
    <mergeCell ref="T7:V7"/>
    <mergeCell ref="B19:I19"/>
    <mergeCell ref="B21:I21"/>
    <mergeCell ref="B7:I7"/>
    <mergeCell ref="Q21:S21"/>
    <mergeCell ref="B16:I16"/>
    <mergeCell ref="O16:P16"/>
    <mergeCell ref="L7:N7"/>
    <mergeCell ref="L9:N9"/>
    <mergeCell ref="L10:N10"/>
    <mergeCell ref="L11:N11"/>
    <mergeCell ref="L12:N12"/>
    <mergeCell ref="L13:N13"/>
    <mergeCell ref="L14:N14"/>
    <mergeCell ref="L15:N15"/>
    <mergeCell ref="L16:N16"/>
    <mergeCell ref="J6:AI6"/>
    <mergeCell ref="W7:X7"/>
    <mergeCell ref="W9:X9"/>
    <mergeCell ref="W11:X11"/>
    <mergeCell ref="B13:I13"/>
    <mergeCell ref="AG15:AI15"/>
    <mergeCell ref="AB16:AD16"/>
    <mergeCell ref="Y20:AA20"/>
    <mergeCell ref="AB20:AD20"/>
    <mergeCell ref="AE20:AF20"/>
    <mergeCell ref="AG18:AI18"/>
    <mergeCell ref="Y18:AA18"/>
    <mergeCell ref="AB18:AD18"/>
    <mergeCell ref="AE18:AF18"/>
    <mergeCell ref="Y15:AA15"/>
    <mergeCell ref="AB15:AD15"/>
    <mergeCell ref="Y19:AA19"/>
    <mergeCell ref="AB19:AD19"/>
    <mergeCell ref="AE16:AF16"/>
    <mergeCell ref="AE19:AF19"/>
    <mergeCell ref="Y17:AA17"/>
    <mergeCell ref="AB17:AD17"/>
    <mergeCell ref="AE17:AF17"/>
    <mergeCell ref="AG17:AI17"/>
    <mergeCell ref="AG28:AI28"/>
    <mergeCell ref="AG26:AI26"/>
    <mergeCell ref="Q16:S16"/>
    <mergeCell ref="Y16:AA16"/>
    <mergeCell ref="T16:V16"/>
    <mergeCell ref="AE27:AF27"/>
    <mergeCell ref="AG27:AI27"/>
    <mergeCell ref="Y28:AA28"/>
    <mergeCell ref="AB28:AD28"/>
    <mergeCell ref="AE25:AF25"/>
    <mergeCell ref="Y21:AA21"/>
    <mergeCell ref="AE26:AF26"/>
    <mergeCell ref="AB25:AD25"/>
    <mergeCell ref="AG25:AI25"/>
    <mergeCell ref="T19:V19"/>
    <mergeCell ref="T22:V22"/>
    <mergeCell ref="T20:V20"/>
    <mergeCell ref="T21:V21"/>
    <mergeCell ref="AB21:AD21"/>
    <mergeCell ref="Y23:AA23"/>
    <mergeCell ref="AE23:AF23"/>
    <mergeCell ref="AE21:AF21"/>
    <mergeCell ref="AG21:AI21"/>
    <mergeCell ref="Y22:AA22"/>
    <mergeCell ref="J37:K37"/>
    <mergeCell ref="B35:I35"/>
    <mergeCell ref="J33:K33"/>
    <mergeCell ref="B37:E37"/>
    <mergeCell ref="B34:I34"/>
    <mergeCell ref="O34:P34"/>
    <mergeCell ref="Q34:S34"/>
    <mergeCell ref="T34:V34"/>
    <mergeCell ref="B27:I27"/>
    <mergeCell ref="O27:P27"/>
    <mergeCell ref="Q27:S27"/>
    <mergeCell ref="T27:V27"/>
    <mergeCell ref="B28:I28"/>
    <mergeCell ref="O28:P28"/>
    <mergeCell ref="Q28:S28"/>
    <mergeCell ref="T28:V28"/>
    <mergeCell ref="J32:K32"/>
    <mergeCell ref="L30:N30"/>
    <mergeCell ref="L31:N31"/>
    <mergeCell ref="L34:N34"/>
    <mergeCell ref="B32:I32"/>
    <mergeCell ref="O32:P32"/>
    <mergeCell ref="O30:P30"/>
    <mergeCell ref="B31:I31"/>
    <mergeCell ref="V62:Z62"/>
    <mergeCell ref="AA62:AE62"/>
    <mergeCell ref="Q32:S32"/>
    <mergeCell ref="T32:V32"/>
    <mergeCell ref="Y32:AA32"/>
    <mergeCell ref="AB32:AD32"/>
    <mergeCell ref="AE32:AF32"/>
    <mergeCell ref="V57:Z57"/>
    <mergeCell ref="AA57:AE57"/>
    <mergeCell ref="AF53:AG54"/>
    <mergeCell ref="AF59:AG60"/>
    <mergeCell ref="T47:U47"/>
    <mergeCell ref="Q35:S35"/>
    <mergeCell ref="T35:V35"/>
    <mergeCell ref="Y35:AA35"/>
    <mergeCell ref="P46:Q46"/>
    <mergeCell ref="R46:S46"/>
    <mergeCell ref="T46:U46"/>
    <mergeCell ref="E57:I57"/>
    <mergeCell ref="J57:O57"/>
    <mergeCell ref="M37:N37"/>
    <mergeCell ref="O35:P35"/>
    <mergeCell ref="B36:X36"/>
    <mergeCell ref="AG32:AI32"/>
    <mergeCell ref="Q33:S33"/>
    <mergeCell ref="T33:V33"/>
    <mergeCell ref="Y33:AA33"/>
    <mergeCell ref="AB33:AD33"/>
    <mergeCell ref="AE33:AF33"/>
    <mergeCell ref="AG33:AI33"/>
    <mergeCell ref="V52:Z52"/>
    <mergeCell ref="AA52:AE52"/>
    <mergeCell ref="Z47:AA47"/>
    <mergeCell ref="AB47:AC47"/>
    <mergeCell ref="AG34:AI34"/>
    <mergeCell ref="V47:W47"/>
    <mergeCell ref="X47:Y47"/>
    <mergeCell ref="J35:K35"/>
    <mergeCell ref="B33:I33"/>
    <mergeCell ref="O33:P33"/>
    <mergeCell ref="L33:N33"/>
    <mergeCell ref="G37:H37"/>
    <mergeCell ref="AE28:AF28"/>
    <mergeCell ref="E67:O67"/>
    <mergeCell ref="B58:D59"/>
    <mergeCell ref="E58:O58"/>
    <mergeCell ref="E59:I59"/>
    <mergeCell ref="J59:O59"/>
    <mergeCell ref="F44:O44"/>
    <mergeCell ref="B44:E44"/>
    <mergeCell ref="E66:O66"/>
    <mergeCell ref="E62:O62"/>
    <mergeCell ref="E63:I63"/>
    <mergeCell ref="B62:D63"/>
    <mergeCell ref="B66:D66"/>
    <mergeCell ref="E64:O64"/>
    <mergeCell ref="N47:O47"/>
    <mergeCell ref="J46:K46"/>
    <mergeCell ref="L46:M46"/>
    <mergeCell ref="N46:O46"/>
    <mergeCell ref="F47:G47"/>
    <mergeCell ref="J47:K47"/>
    <mergeCell ref="L47:M47"/>
    <mergeCell ref="V61:AE61"/>
    <mergeCell ref="AE29:AF29"/>
    <mergeCell ref="V63:Z63"/>
    <mergeCell ref="B26:I26"/>
    <mergeCell ref="O26:P26"/>
    <mergeCell ref="Q26:S26"/>
    <mergeCell ref="T26:V26"/>
    <mergeCell ref="Y26:AA26"/>
    <mergeCell ref="AB26:AD26"/>
    <mergeCell ref="T30:V30"/>
    <mergeCell ref="Y30:AA30"/>
    <mergeCell ref="AB30:AD30"/>
    <mergeCell ref="J30:K30"/>
    <mergeCell ref="J26:K26"/>
    <mergeCell ref="J27:K27"/>
    <mergeCell ref="J28:K28"/>
    <mergeCell ref="J29:K29"/>
    <mergeCell ref="L26:N26"/>
    <mergeCell ref="T29:V29"/>
    <mergeCell ref="Y29:AA29"/>
    <mergeCell ref="AB29:AD29"/>
    <mergeCell ref="L29:N29"/>
    <mergeCell ref="L28:N28"/>
    <mergeCell ref="Y27:AA27"/>
    <mergeCell ref="AB27:AD27"/>
    <mergeCell ref="L27:N27"/>
    <mergeCell ref="B30:I30"/>
    <mergeCell ref="O31:P31"/>
    <mergeCell ref="Q31:S31"/>
    <mergeCell ref="AE30:AF30"/>
    <mergeCell ref="AG30:AI30"/>
    <mergeCell ref="Y31:AA31"/>
    <mergeCell ref="AB31:AD31"/>
    <mergeCell ref="AE31:AF31"/>
    <mergeCell ref="J31:K31"/>
    <mergeCell ref="T31:V31"/>
    <mergeCell ref="E138:O138"/>
    <mergeCell ref="E135:O135"/>
    <mergeCell ref="B136:D136"/>
    <mergeCell ref="B137:D137"/>
    <mergeCell ref="B131:D131"/>
    <mergeCell ref="E131:O131"/>
    <mergeCell ref="B135:D135"/>
    <mergeCell ref="E136:O136"/>
    <mergeCell ref="B90:D90"/>
    <mergeCell ref="E90:I90"/>
    <mergeCell ref="B91:D118"/>
    <mergeCell ref="E92:I92"/>
    <mergeCell ref="E94:I94"/>
    <mergeCell ref="E95:I95"/>
    <mergeCell ref="E91:O91"/>
    <mergeCell ref="B134:D134"/>
    <mergeCell ref="E134:O134"/>
    <mergeCell ref="E133:O133"/>
    <mergeCell ref="B133:D133"/>
    <mergeCell ref="B130:D130"/>
    <mergeCell ref="E130:O130"/>
    <mergeCell ref="B132:D132"/>
    <mergeCell ref="E132:O132"/>
    <mergeCell ref="E137:O137"/>
    <mergeCell ref="O17:P17"/>
    <mergeCell ref="Q17:S17"/>
    <mergeCell ref="T17:V17"/>
    <mergeCell ref="W17:X17"/>
    <mergeCell ref="J24:K24"/>
    <mergeCell ref="J25:K25"/>
    <mergeCell ref="B23:I23"/>
    <mergeCell ref="O23:P23"/>
    <mergeCell ref="T23:V23"/>
    <mergeCell ref="Q19:S19"/>
    <mergeCell ref="B22:I22"/>
    <mergeCell ref="O22:P22"/>
    <mergeCell ref="Q22:S22"/>
    <mergeCell ref="B20:I20"/>
    <mergeCell ref="O20:P20"/>
    <mergeCell ref="Q20:S20"/>
    <mergeCell ref="O19:P19"/>
    <mergeCell ref="O21:P21"/>
    <mergeCell ref="L19:N19"/>
    <mergeCell ref="L25:N25"/>
    <mergeCell ref="O25:P25"/>
    <mergeCell ref="B25:I25"/>
    <mergeCell ref="B24:I24"/>
    <mergeCell ref="O24:P24"/>
    <mergeCell ref="Q24:S24"/>
    <mergeCell ref="AG24:AI24"/>
    <mergeCell ref="T24:V24"/>
    <mergeCell ref="AG22:AI22"/>
    <mergeCell ref="Y24:AA24"/>
    <mergeCell ref="AB24:AD24"/>
    <mergeCell ref="AE24:AF24"/>
    <mergeCell ref="AE22:AF22"/>
    <mergeCell ref="W19:X19"/>
    <mergeCell ref="AB22:AD22"/>
    <mergeCell ref="AG19:AI19"/>
    <mergeCell ref="AA63:AE63"/>
    <mergeCell ref="V71:Z71"/>
    <mergeCell ref="AA71:AE71"/>
    <mergeCell ref="B60:D61"/>
    <mergeCell ref="B51:D54"/>
    <mergeCell ref="BT25:BV25"/>
    <mergeCell ref="BR25:BS25"/>
    <mergeCell ref="BO25:BQ25"/>
    <mergeCell ref="BL25:BN25"/>
    <mergeCell ref="BI25:BK25"/>
    <mergeCell ref="BF25:BH25"/>
    <mergeCell ref="BC25:BE25"/>
    <mergeCell ref="BA25:BB25"/>
    <mergeCell ref="AX25:AZ25"/>
    <mergeCell ref="AV25:AW25"/>
    <mergeCell ref="Y25:AA25"/>
    <mergeCell ref="T25:V25"/>
    <mergeCell ref="Q25:S25"/>
    <mergeCell ref="AG31:AI31"/>
    <mergeCell ref="B29:I29"/>
    <mergeCell ref="O29:P29"/>
    <mergeCell ref="Q29:S29"/>
    <mergeCell ref="AG29:AI29"/>
    <mergeCell ref="Q30:S30"/>
  </mergeCells>
  <hyperlinks>
    <hyperlink ref="B3" location="Content!A1" display="Content (Inhaltsverzeichnis)" xr:uid="{00000000-0004-0000-06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CF1E-56E1-42C7-BF18-F0EB5B31953D}">
  <sheetPr codeName="Tabelle6"/>
  <dimension ref="A1:AI156"/>
  <sheetViews>
    <sheetView showGridLines="0" zoomScaleNormal="100" workbookViewId="0">
      <pane ySplit="3" topLeftCell="A4" activePane="bottomLeft" state="frozen"/>
      <selection pane="bottomLeft" activeCell="B37" sqref="B37:N43"/>
    </sheetView>
  </sheetViews>
  <sheetFormatPr baseColWidth="10" defaultRowHeight="15" x14ac:dyDescent="0.25"/>
  <cols>
    <col min="1" max="1" width="4" customWidth="1"/>
    <col min="2" max="2" width="3.85546875" customWidth="1"/>
    <col min="3" max="3" width="4" customWidth="1"/>
    <col min="4" max="4" width="3.85546875" customWidth="1"/>
    <col min="5" max="5" width="5.5703125" customWidth="1"/>
    <col min="6" max="6" width="5" customWidth="1"/>
    <col min="7" max="7" width="6.140625" customWidth="1"/>
    <col min="8" max="8" width="7.42578125" customWidth="1"/>
    <col min="9" max="9" width="7.140625" customWidth="1"/>
    <col min="10" max="32" width="6.7109375" customWidth="1"/>
    <col min="33" max="35" width="4.7109375" customWidth="1"/>
  </cols>
  <sheetData>
    <row r="1" spans="1:35" s="65" customFormat="1" ht="8.25" customHeight="1" x14ac:dyDescent="0.2">
      <c r="A1" s="199"/>
      <c r="B1" s="29"/>
      <c r="C1" s="29"/>
      <c r="D1" s="29"/>
      <c r="E1" s="29"/>
      <c r="F1" s="29"/>
      <c r="G1" s="29"/>
      <c r="H1" s="29"/>
      <c r="I1" s="29"/>
      <c r="J1" s="29"/>
      <c r="K1" s="29"/>
      <c r="L1" s="29"/>
      <c r="M1" s="29"/>
    </row>
    <row r="2" spans="1:35" s="65" customFormat="1" ht="46.5" customHeight="1" x14ac:dyDescent="0.2">
      <c r="B2" s="1168" t="s">
        <v>3121</v>
      </c>
      <c r="C2" s="1168"/>
      <c r="D2" s="1168"/>
      <c r="E2" s="1168"/>
      <c r="F2" s="1168"/>
      <c r="G2" s="1168"/>
      <c r="H2" s="1168"/>
      <c r="I2" s="1168"/>
      <c r="J2" s="923"/>
      <c r="K2" s="923"/>
      <c r="L2" s="923"/>
      <c r="M2" s="923"/>
    </row>
    <row r="3" spans="1:35" s="1" customFormat="1" ht="19.5" customHeight="1" x14ac:dyDescent="0.25">
      <c r="B3" s="387" t="s">
        <v>1173</v>
      </c>
      <c r="C3"/>
      <c r="D3"/>
      <c r="E3"/>
      <c r="F3"/>
      <c r="G3"/>
      <c r="H3"/>
      <c r="I3"/>
      <c r="J3" s="384"/>
      <c r="K3"/>
      <c r="L3"/>
      <c r="M3"/>
    </row>
    <row r="4" spans="1:35" ht="15" customHeight="1" x14ac:dyDescent="0.25"/>
    <row r="5" spans="1:35" ht="20.25" customHeight="1" x14ac:dyDescent="0.25"/>
    <row r="6" spans="1:35" ht="22.5" customHeight="1" thickBot="1" x14ac:dyDescent="0.3"/>
    <row r="7" spans="1:35" ht="29.1" customHeight="1" thickBot="1" x14ac:dyDescent="0.3">
      <c r="B7" s="2248"/>
      <c r="C7" s="2248"/>
      <c r="D7" s="2248"/>
      <c r="E7" s="2248"/>
      <c r="F7" s="2248"/>
      <c r="G7" s="2248"/>
      <c r="H7" s="2248"/>
      <c r="I7" s="2248"/>
      <c r="J7" s="887"/>
      <c r="K7" s="629"/>
      <c r="L7" s="2241" t="s">
        <v>3122</v>
      </c>
      <c r="M7" s="2242"/>
      <c r="N7" s="2243"/>
      <c r="O7" s="2241" t="s">
        <v>3123</v>
      </c>
      <c r="P7" s="2242"/>
      <c r="Q7" s="2242"/>
      <c r="R7" s="2242"/>
      <c r="S7" s="2243"/>
      <c r="T7" s="2241" t="s">
        <v>3124</v>
      </c>
      <c r="U7" s="2242"/>
      <c r="V7" s="2242"/>
      <c r="W7" s="2242"/>
      <c r="X7" s="2243"/>
      <c r="Y7" s="2241" t="s">
        <v>3125</v>
      </c>
      <c r="Z7" s="2242"/>
      <c r="AA7" s="2242"/>
      <c r="AB7" s="2242"/>
      <c r="AC7" s="2243"/>
    </row>
    <row r="8" spans="1:35" ht="29.1" customHeight="1" thickBot="1" x14ac:dyDescent="0.3">
      <c r="B8" s="2248"/>
      <c r="C8" s="2248"/>
      <c r="D8" s="2248"/>
      <c r="E8" s="2248"/>
      <c r="F8" s="2248"/>
      <c r="G8" s="2248"/>
      <c r="H8" s="2248"/>
      <c r="I8" s="2248"/>
      <c r="J8" s="2253" t="s">
        <v>350</v>
      </c>
      <c r="K8" s="2254"/>
      <c r="L8" s="919" t="s">
        <v>3126</v>
      </c>
      <c r="M8" s="920" t="s">
        <v>3127</v>
      </c>
      <c r="N8" s="921" t="s">
        <v>3128</v>
      </c>
      <c r="O8" s="919" t="s">
        <v>3129</v>
      </c>
      <c r="P8" s="922" t="s">
        <v>3130</v>
      </c>
      <c r="Q8" s="922" t="s">
        <v>3126</v>
      </c>
      <c r="R8" s="920" t="s">
        <v>3127</v>
      </c>
      <c r="S8" s="921" t="s">
        <v>3128</v>
      </c>
      <c r="T8" s="919" t="s">
        <v>3129</v>
      </c>
      <c r="U8" s="922" t="s">
        <v>3130</v>
      </c>
      <c r="V8" s="922" t="s">
        <v>3126</v>
      </c>
      <c r="W8" s="920" t="s">
        <v>3127</v>
      </c>
      <c r="X8" s="921" t="s">
        <v>3128</v>
      </c>
      <c r="Y8" s="919" t="s">
        <v>3129</v>
      </c>
      <c r="Z8" s="922" t="s">
        <v>3130</v>
      </c>
      <c r="AA8" s="922" t="s">
        <v>3126</v>
      </c>
      <c r="AB8" s="920" t="s">
        <v>3127</v>
      </c>
      <c r="AC8" s="921" t="s">
        <v>3128</v>
      </c>
    </row>
    <row r="9" spans="1:35" ht="32.25" customHeight="1" x14ac:dyDescent="0.25">
      <c r="B9" s="2249" t="s">
        <v>1185</v>
      </c>
      <c r="C9" s="2250"/>
      <c r="D9" s="2250"/>
      <c r="E9" s="2250"/>
      <c r="F9" s="2250"/>
      <c r="G9" s="2250"/>
      <c r="H9" s="2250"/>
      <c r="I9" s="2250"/>
      <c r="J9" s="2251">
        <f>SUM(N9,S9,X9,AC9)</f>
        <v>112</v>
      </c>
      <c r="K9" s="2252"/>
      <c r="L9" s="907">
        <v>12</v>
      </c>
      <c r="M9" s="908">
        <v>17</v>
      </c>
      <c r="N9" s="904">
        <f>L9+M9</f>
        <v>29</v>
      </c>
      <c r="O9" s="907">
        <v>18</v>
      </c>
      <c r="P9" s="908">
        <v>22</v>
      </c>
      <c r="Q9" s="908">
        <v>24</v>
      </c>
      <c r="R9" s="910">
        <v>19</v>
      </c>
      <c r="S9" s="900">
        <f>O9+P9+Q9+R9</f>
        <v>83</v>
      </c>
      <c r="T9" s="912">
        <v>0</v>
      </c>
      <c r="U9" s="913">
        <v>0</v>
      </c>
      <c r="V9" s="913">
        <v>0</v>
      </c>
      <c r="W9" s="913">
        <v>0</v>
      </c>
      <c r="X9" s="900">
        <f>T9+U9+V9+W9</f>
        <v>0</v>
      </c>
      <c r="Y9" s="912">
        <v>0</v>
      </c>
      <c r="Z9" s="913">
        <v>0</v>
      </c>
      <c r="AA9" s="913">
        <v>0</v>
      </c>
      <c r="AB9" s="913">
        <v>0</v>
      </c>
      <c r="AC9" s="898">
        <f>Y9+Z9+AA9+AB9</f>
        <v>0</v>
      </c>
    </row>
    <row r="10" spans="1:35" ht="30.75" customHeight="1" x14ac:dyDescent="0.25">
      <c r="B10" s="1819" t="s">
        <v>1186</v>
      </c>
      <c r="C10" s="1960"/>
      <c r="D10" s="1960"/>
      <c r="E10" s="1960"/>
      <c r="F10" s="1960"/>
      <c r="G10" s="1960"/>
      <c r="H10" s="1960"/>
      <c r="I10" s="1960"/>
      <c r="J10" s="2246">
        <f t="shared" ref="J10:J12" si="0">SUM(N10,S10,X10,AC10)</f>
        <v>25</v>
      </c>
      <c r="K10" s="2247"/>
      <c r="L10" s="909">
        <v>8</v>
      </c>
      <c r="M10" s="551">
        <v>4</v>
      </c>
      <c r="N10" s="903">
        <f t="shared" ref="N10:N12" si="1">L10+M10</f>
        <v>12</v>
      </c>
      <c r="O10" s="909">
        <v>4</v>
      </c>
      <c r="P10" s="551">
        <v>5</v>
      </c>
      <c r="Q10" s="551">
        <v>2</v>
      </c>
      <c r="R10" s="911">
        <v>2</v>
      </c>
      <c r="S10" s="901">
        <f t="shared" ref="S10:S13" si="2">O10+P10+Q10+R10</f>
        <v>13</v>
      </c>
      <c r="T10" s="914">
        <v>0</v>
      </c>
      <c r="U10" s="915">
        <v>0</v>
      </c>
      <c r="V10" s="915">
        <v>0</v>
      </c>
      <c r="W10" s="915">
        <v>0</v>
      </c>
      <c r="X10" s="901">
        <f t="shared" ref="X10:X13" si="3">T10+U10+V10+W10</f>
        <v>0</v>
      </c>
      <c r="Y10" s="914">
        <v>0</v>
      </c>
      <c r="Z10" s="915">
        <v>0</v>
      </c>
      <c r="AA10" s="915">
        <v>0</v>
      </c>
      <c r="AB10" s="915">
        <v>0</v>
      </c>
      <c r="AC10" s="899">
        <f t="shared" ref="AC10:AC13" si="4">Y10+Z10+AA10+AB10</f>
        <v>0</v>
      </c>
      <c r="AG10" s="198"/>
      <c r="AH10" s="198"/>
      <c r="AI10" s="198"/>
    </row>
    <row r="11" spans="1:35" ht="37.5" customHeight="1" x14ac:dyDescent="0.25">
      <c r="B11" s="1819" t="s">
        <v>2435</v>
      </c>
      <c r="C11" s="1960"/>
      <c r="D11" s="1960"/>
      <c r="E11" s="1960"/>
      <c r="F11" s="1960"/>
      <c r="G11" s="1960"/>
      <c r="H11" s="1960"/>
      <c r="I11" s="1960"/>
      <c r="J11" s="2246">
        <f t="shared" si="0"/>
        <v>3</v>
      </c>
      <c r="K11" s="2247"/>
      <c r="L11" s="909">
        <v>0</v>
      </c>
      <c r="M11" s="551">
        <v>1</v>
      </c>
      <c r="N11" s="903">
        <f t="shared" si="1"/>
        <v>1</v>
      </c>
      <c r="O11" s="909">
        <v>1</v>
      </c>
      <c r="P11" s="551">
        <v>0</v>
      </c>
      <c r="Q11" s="551">
        <v>0</v>
      </c>
      <c r="R11" s="911">
        <v>1</v>
      </c>
      <c r="S11" s="901">
        <f t="shared" si="2"/>
        <v>2</v>
      </c>
      <c r="T11" s="914">
        <v>0</v>
      </c>
      <c r="U11" s="915">
        <v>0</v>
      </c>
      <c r="V11" s="915">
        <v>0</v>
      </c>
      <c r="W11" s="915">
        <v>0</v>
      </c>
      <c r="X11" s="901">
        <f t="shared" si="3"/>
        <v>0</v>
      </c>
      <c r="Y11" s="914">
        <v>0</v>
      </c>
      <c r="Z11" s="915">
        <v>0</v>
      </c>
      <c r="AA11" s="915">
        <v>0</v>
      </c>
      <c r="AB11" s="915">
        <v>0</v>
      </c>
      <c r="AC11" s="899">
        <f t="shared" si="4"/>
        <v>0</v>
      </c>
      <c r="AG11" s="198"/>
      <c r="AH11" s="198"/>
      <c r="AI11" s="198"/>
    </row>
    <row r="12" spans="1:35" ht="26.25" customHeight="1" x14ac:dyDescent="0.25">
      <c r="B12" s="1816" t="s">
        <v>2503</v>
      </c>
      <c r="C12" s="1817"/>
      <c r="D12" s="1817"/>
      <c r="E12" s="1817"/>
      <c r="F12" s="1817"/>
      <c r="G12" s="1817"/>
      <c r="H12" s="1817"/>
      <c r="I12" s="1817"/>
      <c r="J12" s="2246">
        <f t="shared" si="0"/>
        <v>8</v>
      </c>
      <c r="K12" s="2247"/>
      <c r="L12" s="909">
        <v>2</v>
      </c>
      <c r="M12" s="551">
        <v>1</v>
      </c>
      <c r="N12" s="903">
        <f t="shared" si="1"/>
        <v>3</v>
      </c>
      <c r="O12" s="909">
        <v>2</v>
      </c>
      <c r="P12" s="551">
        <v>2</v>
      </c>
      <c r="Q12" s="551">
        <v>1</v>
      </c>
      <c r="R12" s="911">
        <v>0</v>
      </c>
      <c r="S12" s="901">
        <f t="shared" si="2"/>
        <v>5</v>
      </c>
      <c r="T12" s="914">
        <v>0</v>
      </c>
      <c r="U12" s="915">
        <v>0</v>
      </c>
      <c r="V12" s="915">
        <v>0</v>
      </c>
      <c r="W12" s="915">
        <v>0</v>
      </c>
      <c r="X12" s="901">
        <f t="shared" si="3"/>
        <v>0</v>
      </c>
      <c r="Y12" s="914">
        <v>0</v>
      </c>
      <c r="Z12" s="915">
        <v>0</v>
      </c>
      <c r="AA12" s="915">
        <v>0</v>
      </c>
      <c r="AB12" s="915">
        <v>0</v>
      </c>
      <c r="AC12" s="899">
        <f t="shared" si="4"/>
        <v>0</v>
      </c>
      <c r="AG12" s="198"/>
      <c r="AH12" s="198"/>
      <c r="AI12" s="198"/>
    </row>
    <row r="13" spans="1:35" ht="46.5" customHeight="1" x14ac:dyDescent="0.25">
      <c r="B13" s="1824" t="s">
        <v>2657</v>
      </c>
      <c r="C13" s="1825"/>
      <c r="D13" s="1825"/>
      <c r="E13" s="1825"/>
      <c r="F13" s="1825"/>
      <c r="G13" s="1825"/>
      <c r="H13" s="1825"/>
      <c r="I13" s="1825"/>
      <c r="J13" s="2246">
        <f t="shared" ref="J13" si="5">SUM(N13,S13,X13,AC13)</f>
        <v>76</v>
      </c>
      <c r="K13" s="2247"/>
      <c r="L13" s="909">
        <f>L9-L10-L11-L12</f>
        <v>2</v>
      </c>
      <c r="M13" s="551">
        <f>M9-M10-M11-M12</f>
        <v>11</v>
      </c>
      <c r="N13" s="903">
        <f>L13+M13</f>
        <v>13</v>
      </c>
      <c r="O13" s="909">
        <f>O9-O10-O11-O12</f>
        <v>11</v>
      </c>
      <c r="P13" s="551">
        <f t="shared" ref="P13:R13" si="6">P9-P10-P11-P12</f>
        <v>15</v>
      </c>
      <c r="Q13" s="551">
        <f t="shared" si="6"/>
        <v>21</v>
      </c>
      <c r="R13" s="551">
        <f t="shared" si="6"/>
        <v>16</v>
      </c>
      <c r="S13" s="901">
        <f t="shared" si="2"/>
        <v>63</v>
      </c>
      <c r="T13" s="914">
        <v>0</v>
      </c>
      <c r="U13" s="915">
        <v>0</v>
      </c>
      <c r="V13" s="915">
        <v>0</v>
      </c>
      <c r="W13" s="915">
        <v>0</v>
      </c>
      <c r="X13" s="901">
        <f t="shared" si="3"/>
        <v>0</v>
      </c>
      <c r="Y13" s="914">
        <v>0</v>
      </c>
      <c r="Z13" s="915">
        <v>0</v>
      </c>
      <c r="AA13" s="915">
        <v>0</v>
      </c>
      <c r="AB13" s="915">
        <v>0</v>
      </c>
      <c r="AC13" s="899">
        <f t="shared" si="4"/>
        <v>0</v>
      </c>
    </row>
    <row r="14" spans="1:35" ht="8.25" hidden="1" customHeight="1" x14ac:dyDescent="0.25">
      <c r="B14" s="1801"/>
      <c r="C14" s="1802"/>
      <c r="D14" s="1802"/>
      <c r="E14" s="1802"/>
      <c r="F14" s="1802"/>
      <c r="G14" s="1802"/>
      <c r="H14" s="1802"/>
      <c r="I14" s="1802"/>
      <c r="J14" s="888"/>
      <c r="K14" s="891"/>
      <c r="L14" s="888"/>
      <c r="M14" s="882"/>
      <c r="N14" s="905"/>
      <c r="O14" s="888"/>
      <c r="P14" s="882"/>
      <c r="Q14" s="882"/>
      <c r="R14" s="883"/>
      <c r="S14" s="893"/>
      <c r="T14" s="894"/>
      <c r="U14" s="884"/>
      <c r="V14" s="884"/>
      <c r="W14" s="884"/>
      <c r="X14" s="893"/>
      <c r="Y14" s="894"/>
      <c r="Z14" s="883"/>
      <c r="AA14" s="882"/>
      <c r="AB14" s="882"/>
      <c r="AC14" s="889"/>
      <c r="AG14" s="198"/>
      <c r="AH14" s="198"/>
      <c r="AI14" s="198"/>
    </row>
    <row r="15" spans="1:35" ht="54.75" hidden="1" customHeight="1" x14ac:dyDescent="0.25">
      <c r="B15" s="1859" t="s">
        <v>2429</v>
      </c>
      <c r="C15" s="1860"/>
      <c r="D15" s="1860"/>
      <c r="E15" s="1860"/>
      <c r="F15" s="1860"/>
      <c r="G15" s="1860"/>
      <c r="H15" s="1860"/>
      <c r="I15" s="1860"/>
      <c r="J15" s="890"/>
      <c r="K15" s="892"/>
      <c r="L15" s="890"/>
      <c r="M15" s="885"/>
      <c r="N15" s="906"/>
      <c r="O15" s="888"/>
      <c r="P15" s="882"/>
      <c r="Q15" s="882"/>
      <c r="R15" s="895"/>
      <c r="S15" s="896"/>
      <c r="T15" s="897"/>
      <c r="U15" s="886"/>
      <c r="V15" s="886"/>
      <c r="W15" s="886"/>
      <c r="X15" s="896"/>
      <c r="Y15" s="897"/>
      <c r="Z15" s="895"/>
      <c r="AA15" s="882"/>
      <c r="AB15" s="882"/>
      <c r="AC15" s="889"/>
    </row>
    <row r="16" spans="1:35" ht="8.25" hidden="1" customHeight="1" x14ac:dyDescent="0.25">
      <c r="B16" s="1801"/>
      <c r="C16" s="1802"/>
      <c r="D16" s="1802"/>
      <c r="E16" s="1802"/>
      <c r="F16" s="1802"/>
      <c r="G16" s="1802"/>
      <c r="H16" s="1802"/>
      <c r="I16" s="1802"/>
      <c r="J16" s="888"/>
      <c r="K16" s="891"/>
      <c r="L16" s="888"/>
      <c r="M16" s="882"/>
      <c r="N16" s="905"/>
      <c r="O16" s="888"/>
      <c r="P16" s="882"/>
      <c r="Q16" s="882"/>
      <c r="R16" s="883"/>
      <c r="S16" s="893"/>
      <c r="T16" s="894"/>
      <c r="U16" s="884"/>
      <c r="V16" s="884"/>
      <c r="W16" s="884"/>
      <c r="X16" s="893"/>
      <c r="Y16" s="894"/>
      <c r="Z16" s="883"/>
      <c r="AA16" s="882"/>
      <c r="AB16" s="882"/>
      <c r="AC16" s="889"/>
      <c r="AG16" s="198"/>
      <c r="AH16" s="198"/>
      <c r="AI16" s="198"/>
    </row>
    <row r="17" spans="2:29" ht="33.75" customHeight="1" thickBot="1" x14ac:dyDescent="0.3">
      <c r="B17" s="2239" t="s">
        <v>2132</v>
      </c>
      <c r="C17" s="2240"/>
      <c r="D17" s="2240"/>
      <c r="E17" s="2240"/>
      <c r="F17" s="2240"/>
      <c r="G17" s="2240"/>
      <c r="H17" s="2240"/>
      <c r="I17" s="2240"/>
      <c r="J17" s="2244">
        <f>IF(J9&gt;0,J13/J9,"n.d.")</f>
        <v>0.6785714285714286</v>
      </c>
      <c r="K17" s="2245"/>
      <c r="L17" s="902">
        <f>IF(L9&gt;0,L13/L9,"n.d.")</f>
        <v>0.16666666666666666</v>
      </c>
      <c r="M17" s="916">
        <f t="shared" ref="M17:AC17" si="7">IF(M9&gt;0,M13/M9,"n.d.")</f>
        <v>0.6470588235294118</v>
      </c>
      <c r="N17" s="917">
        <f t="shared" si="7"/>
        <v>0.44827586206896552</v>
      </c>
      <c r="O17" s="902">
        <f t="shared" si="7"/>
        <v>0.61111111111111116</v>
      </c>
      <c r="P17" s="916">
        <f t="shared" si="7"/>
        <v>0.68181818181818177</v>
      </c>
      <c r="Q17" s="916">
        <f t="shared" si="7"/>
        <v>0.875</v>
      </c>
      <c r="R17" s="916">
        <f t="shared" si="7"/>
        <v>0.84210526315789469</v>
      </c>
      <c r="S17" s="918">
        <f t="shared" si="7"/>
        <v>0.75903614457831325</v>
      </c>
      <c r="T17" s="902" t="str">
        <f t="shared" si="7"/>
        <v>n.d.</v>
      </c>
      <c r="U17" s="916" t="str">
        <f t="shared" si="7"/>
        <v>n.d.</v>
      </c>
      <c r="V17" s="916" t="str">
        <f t="shared" si="7"/>
        <v>n.d.</v>
      </c>
      <c r="W17" s="916" t="str">
        <f t="shared" si="7"/>
        <v>n.d.</v>
      </c>
      <c r="X17" s="918" t="str">
        <f t="shared" si="7"/>
        <v>n.d.</v>
      </c>
      <c r="Y17" s="902" t="str">
        <f t="shared" si="7"/>
        <v>n.d.</v>
      </c>
      <c r="Z17" s="916" t="str">
        <f t="shared" si="7"/>
        <v>n.d.</v>
      </c>
      <c r="AA17" s="916" t="str">
        <f t="shared" si="7"/>
        <v>n.d.</v>
      </c>
      <c r="AB17" s="916" t="str">
        <f t="shared" si="7"/>
        <v>n.d.</v>
      </c>
      <c r="AC17" s="918" t="str">
        <f t="shared" si="7"/>
        <v>n.d.</v>
      </c>
    </row>
    <row r="19" spans="2:29" ht="15.75" thickBot="1" x14ac:dyDescent="0.3"/>
    <row r="20" spans="2:29" ht="30.75" customHeight="1" thickBot="1" x14ac:dyDescent="0.3">
      <c r="B20" s="2001" t="s">
        <v>2151</v>
      </c>
      <c r="C20" s="2002"/>
      <c r="D20" s="2002"/>
      <c r="E20" s="2002"/>
      <c r="F20" s="2002"/>
      <c r="G20" s="2002"/>
      <c r="H20" s="2002"/>
      <c r="I20" s="2002"/>
      <c r="J20" s="2002"/>
      <c r="K20" s="2002"/>
      <c r="L20" s="2002"/>
      <c r="M20" s="2002"/>
      <c r="N20" s="2003"/>
    </row>
    <row r="21" spans="2:29" ht="25.5" customHeight="1" thickBot="1" x14ac:dyDescent="0.3">
      <c r="B21" s="1299" t="s">
        <v>1427</v>
      </c>
      <c r="C21" s="1300"/>
      <c r="D21" s="1301"/>
      <c r="E21" s="1299" t="s">
        <v>1419</v>
      </c>
      <c r="F21" s="1300"/>
      <c r="G21" s="1300"/>
      <c r="H21" s="1300"/>
      <c r="I21" s="1301"/>
      <c r="J21" s="1300" t="s">
        <v>1790</v>
      </c>
      <c r="K21" s="1300"/>
      <c r="L21" s="1300"/>
      <c r="M21" s="1300"/>
      <c r="N21" s="1301"/>
    </row>
    <row r="22" spans="2:29" ht="27" customHeight="1" x14ac:dyDescent="0.25">
      <c r="B22" s="2228" t="s">
        <v>3133</v>
      </c>
      <c r="C22" s="2229"/>
      <c r="D22" s="2230"/>
      <c r="E22" s="2234" t="s">
        <v>3131</v>
      </c>
      <c r="F22" s="2234"/>
      <c r="G22" s="2234"/>
      <c r="H22" s="2234"/>
      <c r="I22" s="2234"/>
      <c r="J22" s="2234"/>
      <c r="K22" s="2234"/>
      <c r="L22" s="2234"/>
      <c r="M22" s="2234"/>
      <c r="N22" s="2235"/>
    </row>
    <row r="23" spans="2:29" ht="59.25" customHeight="1" thickBot="1" x14ac:dyDescent="0.3">
      <c r="B23" s="2231"/>
      <c r="C23" s="2232"/>
      <c r="D23" s="2233"/>
      <c r="E23" s="1480" t="s">
        <v>903</v>
      </c>
      <c r="F23" s="1480"/>
      <c r="G23" s="1480"/>
      <c r="H23" s="1480"/>
      <c r="I23" s="1480"/>
      <c r="J23" s="1480" t="s">
        <v>3132</v>
      </c>
      <c r="K23" s="1480"/>
      <c r="L23" s="1480"/>
      <c r="M23" s="1480"/>
      <c r="N23" s="2063"/>
    </row>
    <row r="24" spans="2:29" ht="22.5" customHeight="1" thickBot="1" x14ac:dyDescent="0.3"/>
    <row r="25" spans="2:29" ht="30.75" customHeight="1" thickBot="1" x14ac:dyDescent="0.3">
      <c r="B25" s="2001" t="s">
        <v>1791</v>
      </c>
      <c r="C25" s="2002"/>
      <c r="D25" s="2002"/>
      <c r="E25" s="2002"/>
      <c r="F25" s="2002"/>
      <c r="G25" s="2002"/>
      <c r="H25" s="2002"/>
      <c r="I25" s="2002"/>
      <c r="J25" s="2002"/>
      <c r="K25" s="2002"/>
      <c r="L25" s="2002"/>
      <c r="M25" s="2002"/>
      <c r="N25" s="2003"/>
    </row>
    <row r="26" spans="2:29" ht="27" customHeight="1" thickBot="1" x14ac:dyDescent="0.3">
      <c r="B26" s="2223" t="s">
        <v>3133</v>
      </c>
      <c r="C26" s="2224"/>
      <c r="D26" s="2225"/>
      <c r="E26" s="2226" t="s">
        <v>3134</v>
      </c>
      <c r="F26" s="2226"/>
      <c r="G26" s="2226"/>
      <c r="H26" s="2226"/>
      <c r="I26" s="2226"/>
      <c r="J26" s="2226"/>
      <c r="K26" s="2226"/>
      <c r="L26" s="2226"/>
      <c r="M26" s="2226"/>
      <c r="N26" s="2227"/>
    </row>
    <row r="27" spans="2:29" ht="21.75" customHeight="1" thickBot="1" x14ac:dyDescent="0.3"/>
    <row r="28" spans="2:29" ht="30.75" customHeight="1" thickBot="1" x14ac:dyDescent="0.3">
      <c r="B28" s="2001" t="s">
        <v>1792</v>
      </c>
      <c r="C28" s="2002"/>
      <c r="D28" s="2002"/>
      <c r="E28" s="2002"/>
      <c r="F28" s="2002"/>
      <c r="G28" s="2002"/>
      <c r="H28" s="2002"/>
      <c r="I28" s="2002"/>
      <c r="J28" s="2002"/>
      <c r="K28" s="2002"/>
      <c r="L28" s="2002"/>
      <c r="M28" s="2002"/>
      <c r="N28" s="2003"/>
    </row>
    <row r="29" spans="2:29" ht="27" customHeight="1" thickBot="1" x14ac:dyDescent="0.3">
      <c r="B29" s="2223" t="s">
        <v>3133</v>
      </c>
      <c r="C29" s="2224"/>
      <c r="D29" s="2225"/>
      <c r="E29" s="2226" t="s">
        <v>3135</v>
      </c>
      <c r="F29" s="2226"/>
      <c r="G29" s="2226"/>
      <c r="H29" s="2226"/>
      <c r="I29" s="2226"/>
      <c r="J29" s="2226"/>
      <c r="K29" s="2226"/>
      <c r="L29" s="2226"/>
      <c r="M29" s="2226"/>
      <c r="N29" s="2227"/>
    </row>
    <row r="30" spans="2:29" ht="21.75" customHeight="1" thickBot="1" x14ac:dyDescent="0.3"/>
    <row r="31" spans="2:29" ht="30.75" customHeight="1" thickBot="1" x14ac:dyDescent="0.3">
      <c r="B31" s="2001" t="s">
        <v>1793</v>
      </c>
      <c r="C31" s="2002"/>
      <c r="D31" s="2002"/>
      <c r="E31" s="2002"/>
      <c r="F31" s="2002"/>
      <c r="G31" s="2002"/>
      <c r="H31" s="2002"/>
      <c r="I31" s="2002"/>
      <c r="J31" s="2002"/>
      <c r="K31" s="2002"/>
      <c r="L31" s="2002"/>
      <c r="M31" s="2002"/>
      <c r="N31" s="2003"/>
    </row>
    <row r="32" spans="2:29" ht="27" customHeight="1" thickBot="1" x14ac:dyDescent="0.3">
      <c r="B32" s="2223" t="s">
        <v>3133</v>
      </c>
      <c r="C32" s="2224"/>
      <c r="D32" s="2225"/>
      <c r="E32" s="2226" t="s">
        <v>3136</v>
      </c>
      <c r="F32" s="2226"/>
      <c r="G32" s="2226"/>
      <c r="H32" s="2226"/>
      <c r="I32" s="2226"/>
      <c r="J32" s="2226"/>
      <c r="K32" s="2226"/>
      <c r="L32" s="2226"/>
      <c r="M32" s="2226"/>
      <c r="N32" s="2227"/>
    </row>
    <row r="33" spans="2:30" ht="21.75" customHeight="1" thickBot="1" x14ac:dyDescent="0.3"/>
    <row r="34" spans="2:30" ht="30.75" customHeight="1" thickBot="1" x14ac:dyDescent="0.3">
      <c r="B34" s="2001" t="s">
        <v>1820</v>
      </c>
      <c r="C34" s="2002"/>
      <c r="D34" s="2002"/>
      <c r="E34" s="2002"/>
      <c r="F34" s="2002"/>
      <c r="G34" s="2002"/>
      <c r="H34" s="2002"/>
      <c r="I34" s="2002"/>
      <c r="J34" s="2002"/>
      <c r="K34" s="2002"/>
      <c r="L34" s="2002"/>
      <c r="M34" s="2002"/>
      <c r="N34" s="2003"/>
    </row>
    <row r="35" spans="2:30" ht="27" customHeight="1" thickBot="1" x14ac:dyDescent="0.3">
      <c r="B35" s="2223" t="s">
        <v>3133</v>
      </c>
      <c r="C35" s="2224"/>
      <c r="D35" s="2225"/>
      <c r="E35" s="2226" t="s">
        <v>3137</v>
      </c>
      <c r="F35" s="2226"/>
      <c r="G35" s="2226"/>
      <c r="H35" s="2226"/>
      <c r="I35" s="2226"/>
      <c r="J35" s="2226"/>
      <c r="K35" s="2226"/>
      <c r="L35" s="2226"/>
      <c r="M35" s="2226"/>
      <c r="N35" s="2227"/>
    </row>
    <row r="36" spans="2:30" ht="38.25" customHeight="1" thickBot="1" x14ac:dyDescent="0.3"/>
    <row r="37" spans="2:30" ht="37.5" customHeight="1" thickBot="1" x14ac:dyDescent="0.3">
      <c r="B37" s="2001" t="s">
        <v>3177</v>
      </c>
      <c r="C37" s="2002"/>
      <c r="D37" s="2002"/>
      <c r="E37" s="2002"/>
      <c r="F37" s="2002"/>
      <c r="G37" s="2002"/>
      <c r="H37" s="2002"/>
      <c r="I37" s="2002"/>
      <c r="J37" s="2002"/>
      <c r="K37" s="2002"/>
      <c r="L37" s="2002"/>
      <c r="M37" s="2002"/>
      <c r="N37" s="2003"/>
      <c r="Q37" s="2001" t="s">
        <v>3176</v>
      </c>
      <c r="R37" s="2002"/>
      <c r="S37" s="2002"/>
      <c r="T37" s="2002"/>
      <c r="U37" s="2002"/>
      <c r="V37" s="2002"/>
      <c r="W37" s="2002"/>
      <c r="X37" s="2002"/>
      <c r="Y37" s="2002"/>
      <c r="Z37" s="2002"/>
      <c r="AA37" s="2002"/>
      <c r="AB37" s="2002"/>
      <c r="AC37" s="2003"/>
    </row>
    <row r="38" spans="2:30" ht="35.25" customHeight="1" thickBot="1" x14ac:dyDescent="0.3">
      <c r="B38" s="1299" t="s">
        <v>1427</v>
      </c>
      <c r="C38" s="1300"/>
      <c r="D38" s="1301"/>
      <c r="E38" s="1299" t="s">
        <v>1419</v>
      </c>
      <c r="F38" s="1300"/>
      <c r="G38" s="1300"/>
      <c r="H38" s="1300"/>
      <c r="I38" s="1301"/>
      <c r="J38" s="1300" t="s">
        <v>1790</v>
      </c>
      <c r="K38" s="1300"/>
      <c r="L38" s="1300"/>
      <c r="M38" s="1300"/>
      <c r="N38" s="1301"/>
      <c r="Q38" s="1299" t="s">
        <v>1427</v>
      </c>
      <c r="R38" s="1300"/>
      <c r="S38" s="1301"/>
      <c r="T38" s="1299" t="s">
        <v>1419</v>
      </c>
      <c r="U38" s="1300"/>
      <c r="V38" s="1300"/>
      <c r="W38" s="1300"/>
      <c r="X38" s="1301"/>
      <c r="Y38" s="1300" t="s">
        <v>1790</v>
      </c>
      <c r="Z38" s="1300"/>
      <c r="AA38" s="1300"/>
      <c r="AB38" s="1300"/>
      <c r="AC38" s="1301"/>
    </row>
    <row r="39" spans="2:30" ht="32.25" customHeight="1" thickBot="1" x14ac:dyDescent="0.3">
      <c r="B39" s="1276" t="s">
        <v>3139</v>
      </c>
      <c r="C39" s="1277"/>
      <c r="D39" s="1277"/>
      <c r="E39" s="1277"/>
      <c r="F39" s="1277"/>
      <c r="G39" s="1277"/>
      <c r="H39" s="1277"/>
      <c r="I39" s="1277"/>
      <c r="J39" s="1277"/>
      <c r="K39" s="1277"/>
      <c r="L39" s="1277"/>
      <c r="M39" s="1277"/>
      <c r="N39" s="1278"/>
      <c r="Q39" s="2236" t="s">
        <v>3754</v>
      </c>
      <c r="R39" s="2237"/>
      <c r="S39" s="2237"/>
      <c r="T39" s="2237"/>
      <c r="U39" s="2237"/>
      <c r="V39" s="2237"/>
      <c r="W39" s="2237"/>
      <c r="X39" s="2237"/>
      <c r="Y39" s="2237"/>
      <c r="Z39" s="2237"/>
      <c r="AA39" s="2237"/>
      <c r="AB39" s="2237"/>
      <c r="AC39" s="2238"/>
    </row>
    <row r="40" spans="2:30" ht="54.75" customHeight="1" thickBot="1" x14ac:dyDescent="0.3">
      <c r="B40" s="2214"/>
      <c r="C40" s="2215"/>
      <c r="D40" s="2216"/>
      <c r="E40" s="1157" t="s">
        <v>1081</v>
      </c>
      <c r="F40" s="1157"/>
      <c r="G40" s="1157"/>
      <c r="H40" s="1157"/>
      <c r="I40" s="1157"/>
      <c r="J40" s="1226" t="s">
        <v>620</v>
      </c>
      <c r="K40" s="1226"/>
      <c r="L40" s="1226"/>
      <c r="M40" s="1226"/>
      <c r="N40" s="1227"/>
      <c r="Q40" s="2258" t="s">
        <v>3139</v>
      </c>
      <c r="R40" s="2259"/>
      <c r="S40" s="2259"/>
      <c r="T40" s="2259"/>
      <c r="U40" s="2259"/>
      <c r="V40" s="2259"/>
      <c r="W40" s="2259"/>
      <c r="X40" s="2259"/>
      <c r="Y40" s="2259"/>
      <c r="Z40" s="2259"/>
      <c r="AA40" s="2259"/>
      <c r="AB40" s="2259"/>
      <c r="AC40" s="2260"/>
      <c r="AD40" s="116"/>
    </row>
    <row r="41" spans="2:30" ht="48" customHeight="1" x14ac:dyDescent="0.25">
      <c r="B41" s="2217"/>
      <c r="C41" s="2218"/>
      <c r="D41" s="2219"/>
      <c r="E41" s="1157" t="s">
        <v>903</v>
      </c>
      <c r="F41" s="1157"/>
      <c r="G41" s="1157"/>
      <c r="H41" s="1157"/>
      <c r="I41" s="1157"/>
      <c r="J41" s="1365" t="s">
        <v>3138</v>
      </c>
      <c r="K41" s="1368"/>
      <c r="L41" s="1368"/>
      <c r="M41" s="1368"/>
      <c r="N41" s="1978"/>
      <c r="Q41" s="2184"/>
      <c r="R41" s="2185"/>
      <c r="S41" s="2185"/>
      <c r="T41" s="1559" t="s">
        <v>3755</v>
      </c>
      <c r="U41" s="1559"/>
      <c r="V41" s="1559"/>
      <c r="W41" s="1559"/>
      <c r="X41" s="1559"/>
      <c r="Y41" s="1559" t="s">
        <v>482</v>
      </c>
      <c r="Z41" s="1559"/>
      <c r="AA41" s="1559"/>
      <c r="AB41" s="1559"/>
      <c r="AC41" s="2183"/>
      <c r="AD41" s="116"/>
    </row>
    <row r="42" spans="2:30" ht="49.5" customHeight="1" x14ac:dyDescent="0.25">
      <c r="B42" s="2220"/>
      <c r="C42" s="2221"/>
      <c r="D42" s="2222"/>
      <c r="E42" s="1630" t="s">
        <v>3364</v>
      </c>
      <c r="F42" s="1630"/>
      <c r="G42" s="1630"/>
      <c r="H42" s="1630"/>
      <c r="I42" s="1630"/>
      <c r="J42" s="2018" t="s">
        <v>482</v>
      </c>
      <c r="K42" s="2019"/>
      <c r="L42" s="2019"/>
      <c r="M42" s="2019"/>
      <c r="N42" s="2020"/>
      <c r="Q42" s="2209" t="s">
        <v>3167</v>
      </c>
      <c r="R42" s="2210"/>
      <c r="S42" s="2210"/>
      <c r="T42" s="2210"/>
      <c r="U42" s="2210"/>
      <c r="V42" s="2210"/>
      <c r="W42" s="2210"/>
      <c r="X42" s="2210"/>
      <c r="Y42" s="2210"/>
      <c r="Z42" s="2210"/>
      <c r="AA42" s="2210"/>
      <c r="AB42" s="2210"/>
      <c r="AC42" s="2211"/>
      <c r="AD42" s="116"/>
    </row>
    <row r="43" spans="2:30" ht="39" customHeight="1" thickBot="1" x14ac:dyDescent="0.3">
      <c r="B43" s="2186" t="s">
        <v>3140</v>
      </c>
      <c r="C43" s="2187"/>
      <c r="D43" s="2187"/>
      <c r="E43" s="2187"/>
      <c r="F43" s="2187"/>
      <c r="G43" s="2187"/>
      <c r="H43" s="2187"/>
      <c r="I43" s="2187"/>
      <c r="J43" s="2187"/>
      <c r="K43" s="2187"/>
      <c r="L43" s="2187"/>
      <c r="M43" s="2187"/>
      <c r="N43" s="2188"/>
      <c r="Q43" s="2209" t="s">
        <v>3175</v>
      </c>
      <c r="R43" s="2210"/>
      <c r="S43" s="2210"/>
      <c r="T43" s="2210"/>
      <c r="U43" s="2210"/>
      <c r="V43" s="2210"/>
      <c r="W43" s="2210"/>
      <c r="X43" s="2210"/>
      <c r="Y43" s="2210"/>
      <c r="Z43" s="2210"/>
      <c r="AA43" s="2210"/>
      <c r="AB43" s="2210"/>
      <c r="AC43" s="2211"/>
      <c r="AD43" s="116"/>
    </row>
    <row r="44" spans="2:30" ht="25.5" customHeight="1" x14ac:dyDescent="0.25">
      <c r="Q44" s="2209" t="s">
        <v>3188</v>
      </c>
      <c r="R44" s="2210"/>
      <c r="S44" s="2210"/>
      <c r="T44" s="2210"/>
      <c r="U44" s="2210"/>
      <c r="V44" s="2210"/>
      <c r="W44" s="2210"/>
      <c r="X44" s="2210"/>
      <c r="Y44" s="2210"/>
      <c r="Z44" s="2210"/>
      <c r="AA44" s="2210"/>
      <c r="AB44" s="2210"/>
      <c r="AC44" s="2211"/>
      <c r="AD44" s="116"/>
    </row>
    <row r="45" spans="2:30" ht="27.75" customHeight="1" x14ac:dyDescent="0.25">
      <c r="Q45" s="2209" t="s">
        <v>3168</v>
      </c>
      <c r="R45" s="2210"/>
      <c r="S45" s="2210"/>
      <c r="T45" s="2210"/>
      <c r="U45" s="2210"/>
      <c r="V45" s="2210"/>
      <c r="W45" s="2210"/>
      <c r="X45" s="2210"/>
      <c r="Y45" s="2210"/>
      <c r="Z45" s="2210"/>
      <c r="AA45" s="2210"/>
      <c r="AB45" s="2210"/>
      <c r="AC45" s="2211"/>
      <c r="AD45" s="116"/>
    </row>
    <row r="46" spans="2:30" ht="36.75" customHeight="1" x14ac:dyDescent="0.25">
      <c r="Q46" s="2196"/>
      <c r="R46" s="2197"/>
      <c r="S46" s="2198"/>
      <c r="T46" s="2193" t="s">
        <v>3184</v>
      </c>
      <c r="U46" s="2194"/>
      <c r="V46" s="2194"/>
      <c r="W46" s="2194"/>
      <c r="X46" s="2194"/>
      <c r="Y46" s="2194"/>
      <c r="Z46" s="2194"/>
      <c r="AA46" s="2194"/>
      <c r="AB46" s="2194"/>
      <c r="AC46" s="2195"/>
      <c r="AD46" s="1085"/>
    </row>
    <row r="47" spans="2:30" ht="36.75" customHeight="1" x14ac:dyDescent="0.25">
      <c r="Q47" s="2199"/>
      <c r="R47" s="2200"/>
      <c r="S47" s="2201"/>
      <c r="T47" s="1560" t="s">
        <v>3688</v>
      </c>
      <c r="U47" s="1560"/>
      <c r="V47" s="1560"/>
      <c r="W47" s="1560"/>
      <c r="X47" s="1560"/>
      <c r="Y47" s="2212" t="s">
        <v>620</v>
      </c>
      <c r="Z47" s="2212"/>
      <c r="AA47" s="2212"/>
      <c r="AB47" s="2212"/>
      <c r="AC47" s="2213"/>
      <c r="AD47" s="1085"/>
    </row>
    <row r="48" spans="2:30" ht="37.5" customHeight="1" x14ac:dyDescent="0.25">
      <c r="Q48" s="2199"/>
      <c r="R48" s="2200"/>
      <c r="S48" s="2201"/>
      <c r="T48" s="1560" t="s">
        <v>3686</v>
      </c>
      <c r="U48" s="1560"/>
      <c r="V48" s="1560"/>
      <c r="W48" s="1560"/>
      <c r="X48" s="1560"/>
      <c r="Y48" s="1560" t="s">
        <v>3138</v>
      </c>
      <c r="Z48" s="1560"/>
      <c r="AA48" s="1560"/>
      <c r="AB48" s="1560"/>
      <c r="AC48" s="2192"/>
      <c r="AD48" s="1085"/>
    </row>
    <row r="49" spans="17:30" ht="38.25" customHeight="1" x14ac:dyDescent="0.25">
      <c r="Q49" s="2199"/>
      <c r="R49" s="2200"/>
      <c r="S49" s="2201"/>
      <c r="T49" s="1560" t="s">
        <v>3756</v>
      </c>
      <c r="U49" s="1560"/>
      <c r="V49" s="1560"/>
      <c r="W49" s="1560"/>
      <c r="X49" s="1560"/>
      <c r="Y49" s="1560" t="s">
        <v>3183</v>
      </c>
      <c r="Z49" s="1560"/>
      <c r="AA49" s="1560"/>
      <c r="AB49" s="1560"/>
      <c r="AC49" s="2192"/>
      <c r="AD49" s="1085"/>
    </row>
    <row r="50" spans="17:30" ht="41.25" customHeight="1" x14ac:dyDescent="0.25">
      <c r="Q50" s="2199"/>
      <c r="R50" s="2200"/>
      <c r="S50" s="2201"/>
      <c r="T50" s="2189" t="s">
        <v>3182</v>
      </c>
      <c r="U50" s="2190"/>
      <c r="V50" s="2190"/>
      <c r="W50" s="2190"/>
      <c r="X50" s="2190"/>
      <c r="Y50" s="2190"/>
      <c r="Z50" s="2190"/>
      <c r="AA50" s="2190"/>
      <c r="AB50" s="2190"/>
      <c r="AC50" s="2191"/>
      <c r="AD50" s="1085"/>
    </row>
    <row r="51" spans="17:30" ht="35.25" customHeight="1" x14ac:dyDescent="0.25">
      <c r="Q51" s="2202"/>
      <c r="R51" s="2203"/>
      <c r="S51" s="2204"/>
      <c r="T51" s="2205" t="s">
        <v>3757</v>
      </c>
      <c r="U51" s="2206"/>
      <c r="V51" s="2206"/>
      <c r="W51" s="2206"/>
      <c r="X51" s="2207"/>
      <c r="Y51" s="2205" t="s">
        <v>599</v>
      </c>
      <c r="Z51" s="2206"/>
      <c r="AA51" s="2206"/>
      <c r="AB51" s="2206"/>
      <c r="AC51" s="2208"/>
      <c r="AD51" s="1085"/>
    </row>
    <row r="52" spans="17:30" ht="41.25" customHeight="1" x14ac:dyDescent="0.25">
      <c r="Q52" s="2209" t="s">
        <v>3234</v>
      </c>
      <c r="R52" s="2210"/>
      <c r="S52" s="2210"/>
      <c r="T52" s="2210"/>
      <c r="U52" s="2210"/>
      <c r="V52" s="2210"/>
      <c r="W52" s="2210"/>
      <c r="X52" s="2210"/>
      <c r="Y52" s="2210"/>
      <c r="Z52" s="2210"/>
      <c r="AA52" s="2210"/>
      <c r="AB52" s="2210"/>
      <c r="AC52" s="2211"/>
      <c r="AD52" s="1085"/>
    </row>
    <row r="53" spans="17:30" ht="35.25" customHeight="1" x14ac:dyDescent="0.25">
      <c r="Q53" s="2209" t="s">
        <v>3202</v>
      </c>
      <c r="R53" s="2210"/>
      <c r="S53" s="2210"/>
      <c r="T53" s="2210"/>
      <c r="U53" s="2210"/>
      <c r="V53" s="2210"/>
      <c r="W53" s="2210"/>
      <c r="X53" s="2210"/>
      <c r="Y53" s="2210"/>
      <c r="Z53" s="2210"/>
      <c r="AA53" s="2210"/>
      <c r="AB53" s="2210"/>
      <c r="AC53" s="2211"/>
      <c r="AD53" s="1085"/>
    </row>
    <row r="54" spans="17:30" ht="36" customHeight="1" x14ac:dyDescent="0.25">
      <c r="Q54" s="2196"/>
      <c r="R54" s="2197"/>
      <c r="S54" s="2198"/>
      <c r="T54" s="1560" t="s">
        <v>3758</v>
      </c>
      <c r="U54" s="2257"/>
      <c r="V54" s="2257"/>
      <c r="W54" s="2257"/>
      <c r="X54" s="2257"/>
      <c r="Y54" s="2298" t="s">
        <v>3759</v>
      </c>
      <c r="Z54" s="2299"/>
      <c r="AA54" s="2299"/>
      <c r="AB54" s="2299"/>
      <c r="AC54" s="2300"/>
      <c r="AD54" s="1085"/>
    </row>
    <row r="55" spans="17:30" ht="36" customHeight="1" x14ac:dyDescent="0.25">
      <c r="Q55" s="2199"/>
      <c r="R55" s="2200"/>
      <c r="S55" s="2201"/>
      <c r="T55" s="1560" t="s">
        <v>3760</v>
      </c>
      <c r="U55" s="1560"/>
      <c r="V55" s="1560"/>
      <c r="W55" s="1560"/>
      <c r="X55" s="1560"/>
      <c r="Y55" s="2301"/>
      <c r="Z55" s="2302"/>
      <c r="AA55" s="2302"/>
      <c r="AB55" s="2302"/>
      <c r="AC55" s="2303"/>
      <c r="AD55" s="1085"/>
    </row>
    <row r="56" spans="17:30" ht="38.25" customHeight="1" x14ac:dyDescent="0.25">
      <c r="Q56" s="2199"/>
      <c r="R56" s="2200"/>
      <c r="S56" s="2201"/>
      <c r="T56" s="1560" t="s">
        <v>3758</v>
      </c>
      <c r="U56" s="2257"/>
      <c r="V56" s="2257"/>
      <c r="W56" s="2257"/>
      <c r="X56" s="2257"/>
      <c r="Y56" s="2304"/>
      <c r="Z56" s="2305"/>
      <c r="AA56" s="2305"/>
      <c r="AB56" s="2305"/>
      <c r="AC56" s="2306"/>
      <c r="AD56" s="1085"/>
    </row>
    <row r="57" spans="17:30" ht="27" customHeight="1" x14ac:dyDescent="0.25">
      <c r="Q57" s="2199"/>
      <c r="R57" s="2200"/>
      <c r="S57" s="2201"/>
      <c r="T57" s="2295" t="s">
        <v>2769</v>
      </c>
      <c r="U57" s="2296"/>
      <c r="V57" s="2296"/>
      <c r="W57" s="2296"/>
      <c r="X57" s="2296"/>
      <c r="Y57" s="2296"/>
      <c r="Z57" s="2296"/>
      <c r="AA57" s="2296"/>
      <c r="AB57" s="2296"/>
      <c r="AC57" s="2297"/>
      <c r="AD57" s="1085"/>
    </row>
    <row r="58" spans="17:30" ht="38.25" customHeight="1" x14ac:dyDescent="0.25">
      <c r="Q58" s="2199"/>
      <c r="R58" s="2200"/>
      <c r="S58" s="2201"/>
      <c r="T58" s="2205" t="s">
        <v>3761</v>
      </c>
      <c r="U58" s="2206"/>
      <c r="V58" s="2206"/>
      <c r="W58" s="2206"/>
      <c r="X58" s="2207"/>
      <c r="Y58" s="2298" t="s">
        <v>3233</v>
      </c>
      <c r="Z58" s="2299"/>
      <c r="AA58" s="2299"/>
      <c r="AB58" s="2299"/>
      <c r="AC58" s="2300"/>
      <c r="AD58" s="1085"/>
    </row>
    <row r="59" spans="17:30" ht="35.25" customHeight="1" x14ac:dyDescent="0.25">
      <c r="Q59" s="2199"/>
      <c r="R59" s="2200"/>
      <c r="S59" s="2201"/>
      <c r="T59" s="1560" t="s">
        <v>3760</v>
      </c>
      <c r="U59" s="1560"/>
      <c r="V59" s="1560"/>
      <c r="W59" s="1560"/>
      <c r="X59" s="1560"/>
      <c r="Y59" s="2301"/>
      <c r="Z59" s="2302"/>
      <c r="AA59" s="2302"/>
      <c r="AB59" s="2302"/>
      <c r="AC59" s="2303"/>
      <c r="AD59" s="1085"/>
    </row>
    <row r="60" spans="17:30" ht="40.5" customHeight="1" x14ac:dyDescent="0.25">
      <c r="Q60" s="2199"/>
      <c r="R60" s="2200"/>
      <c r="S60" s="2201"/>
      <c r="T60" s="2205" t="s">
        <v>3761</v>
      </c>
      <c r="U60" s="2206"/>
      <c r="V60" s="2206"/>
      <c r="W60" s="2206"/>
      <c r="X60" s="2207"/>
      <c r="Y60" s="2304"/>
      <c r="Z60" s="2305"/>
      <c r="AA60" s="2305"/>
      <c r="AB60" s="2305"/>
      <c r="AC60" s="2306"/>
      <c r="AD60" s="1085"/>
    </row>
    <row r="61" spans="17:30" ht="35.1" customHeight="1" x14ac:dyDescent="0.25">
      <c r="Q61" s="2199"/>
      <c r="R61" s="2200"/>
      <c r="S61" s="2201"/>
      <c r="T61" s="2295" t="s">
        <v>2769</v>
      </c>
      <c r="U61" s="2296"/>
      <c r="V61" s="2296"/>
      <c r="W61" s="2296"/>
      <c r="X61" s="2296"/>
      <c r="Y61" s="2296"/>
      <c r="Z61" s="2296"/>
      <c r="AA61" s="2296"/>
      <c r="AB61" s="2296"/>
      <c r="AC61" s="2297"/>
      <c r="AD61" s="1085"/>
    </row>
    <row r="62" spans="17:30" ht="35.1" customHeight="1" x14ac:dyDescent="0.25">
      <c r="Q62" s="2199"/>
      <c r="R62" s="2200"/>
      <c r="S62" s="2201"/>
      <c r="T62" s="1560" t="s">
        <v>3762</v>
      </c>
      <c r="U62" s="2257"/>
      <c r="V62" s="2257"/>
      <c r="W62" s="2257"/>
      <c r="X62" s="2257"/>
      <c r="Y62" s="2298" t="s">
        <v>3763</v>
      </c>
      <c r="Z62" s="2299"/>
      <c r="AA62" s="2299"/>
      <c r="AB62" s="2299"/>
      <c r="AC62" s="2300"/>
      <c r="AD62" s="1085"/>
    </row>
    <row r="63" spans="17:30" ht="35.1" customHeight="1" x14ac:dyDescent="0.25">
      <c r="Q63" s="2199"/>
      <c r="R63" s="2200"/>
      <c r="S63" s="2201"/>
      <c r="T63" s="1560" t="s">
        <v>3760</v>
      </c>
      <c r="U63" s="1560"/>
      <c r="V63" s="1560"/>
      <c r="W63" s="1560"/>
      <c r="X63" s="1560"/>
      <c r="Y63" s="2301"/>
      <c r="Z63" s="2302"/>
      <c r="AA63" s="2302"/>
      <c r="AB63" s="2302"/>
      <c r="AC63" s="2303"/>
      <c r="AD63" s="1085"/>
    </row>
    <row r="64" spans="17:30" ht="35.1" customHeight="1" x14ac:dyDescent="0.25">
      <c r="Q64" s="2199"/>
      <c r="R64" s="2200"/>
      <c r="S64" s="2201"/>
      <c r="T64" s="1560" t="s">
        <v>3762</v>
      </c>
      <c r="U64" s="2257"/>
      <c r="V64" s="2257"/>
      <c r="W64" s="2257"/>
      <c r="X64" s="2257"/>
      <c r="Y64" s="2301"/>
      <c r="Z64" s="2302"/>
      <c r="AA64" s="2302"/>
      <c r="AB64" s="2302"/>
      <c r="AC64" s="2303"/>
      <c r="AD64" s="1085"/>
    </row>
    <row r="65" spans="17:30" ht="36" customHeight="1" x14ac:dyDescent="0.25">
      <c r="Q65" s="2199"/>
      <c r="R65" s="2200"/>
      <c r="S65" s="2201"/>
      <c r="T65" s="1560" t="s">
        <v>3764</v>
      </c>
      <c r="U65" s="2257"/>
      <c r="V65" s="2257"/>
      <c r="W65" s="2257"/>
      <c r="X65" s="2257"/>
      <c r="Y65" s="2301"/>
      <c r="Z65" s="2302"/>
      <c r="AA65" s="2302"/>
      <c r="AB65" s="2302"/>
      <c r="AC65" s="2303"/>
      <c r="AD65" s="1085"/>
    </row>
    <row r="66" spans="17:30" ht="39.75" customHeight="1" x14ac:dyDescent="0.25">
      <c r="Q66" s="2202"/>
      <c r="R66" s="2203"/>
      <c r="S66" s="2204"/>
      <c r="T66" s="1560" t="s">
        <v>3765</v>
      </c>
      <c r="U66" s="2257"/>
      <c r="V66" s="2257"/>
      <c r="W66" s="2257"/>
      <c r="X66" s="2257"/>
      <c r="Y66" s="2304"/>
      <c r="Z66" s="2305"/>
      <c r="AA66" s="2305"/>
      <c r="AB66" s="2305"/>
      <c r="AC66" s="2306"/>
      <c r="AD66" s="1085"/>
    </row>
    <row r="67" spans="17:30" ht="36" customHeight="1" x14ac:dyDescent="0.25">
      <c r="Q67" s="2209" t="s">
        <v>3201</v>
      </c>
      <c r="R67" s="2210"/>
      <c r="S67" s="2210"/>
      <c r="T67" s="2255"/>
      <c r="U67" s="2255"/>
      <c r="V67" s="2255"/>
      <c r="W67" s="2255"/>
      <c r="X67" s="2255"/>
      <c r="Y67" s="2255"/>
      <c r="Z67" s="2255"/>
      <c r="AA67" s="2255"/>
      <c r="AB67" s="2255"/>
      <c r="AC67" s="2256"/>
      <c r="AD67" s="1085"/>
    </row>
    <row r="68" spans="17:30" ht="40.5" customHeight="1" x14ac:dyDescent="0.25">
      <c r="Q68" s="2286"/>
      <c r="R68" s="2287"/>
      <c r="S68" s="2288"/>
      <c r="T68" s="2205" t="s">
        <v>3696</v>
      </c>
      <c r="U68" s="2206"/>
      <c r="V68" s="2206"/>
      <c r="W68" s="2206"/>
      <c r="X68" s="2207"/>
      <c r="Y68" s="2205" t="s">
        <v>1366</v>
      </c>
      <c r="Z68" s="2206"/>
      <c r="AA68" s="2206"/>
      <c r="AB68" s="2206"/>
      <c r="AC68" s="2208"/>
      <c r="AD68" s="1085"/>
    </row>
    <row r="69" spans="17:30" ht="38.25" customHeight="1" x14ac:dyDescent="0.25">
      <c r="Q69" s="2289"/>
      <c r="R69" s="2290"/>
      <c r="S69" s="2291"/>
      <c r="T69" s="2295" t="s">
        <v>3235</v>
      </c>
      <c r="U69" s="2296"/>
      <c r="V69" s="2296"/>
      <c r="W69" s="2296"/>
      <c r="X69" s="2296"/>
      <c r="Y69" s="2296"/>
      <c r="Z69" s="2296"/>
      <c r="AA69" s="2296"/>
      <c r="AB69" s="2296"/>
      <c r="AC69" s="2297"/>
      <c r="AD69" s="1085"/>
    </row>
    <row r="70" spans="17:30" ht="38.25" customHeight="1" x14ac:dyDescent="0.25">
      <c r="Q70" s="2289"/>
      <c r="R70" s="2290"/>
      <c r="S70" s="2291"/>
      <c r="T70" s="2205" t="s">
        <v>3766</v>
      </c>
      <c r="U70" s="2206"/>
      <c r="V70" s="2206"/>
      <c r="W70" s="2206"/>
      <c r="X70" s="2207"/>
      <c r="Y70" s="2269" t="s">
        <v>3169</v>
      </c>
      <c r="Z70" s="2270"/>
      <c r="AA70" s="2270"/>
      <c r="AB70" s="2270"/>
      <c r="AC70" s="2271"/>
      <c r="AD70" s="2264" t="s">
        <v>3171</v>
      </c>
    </row>
    <row r="71" spans="17:30" ht="42" customHeight="1" x14ac:dyDescent="0.25">
      <c r="Q71" s="2289"/>
      <c r="R71" s="2290"/>
      <c r="S71" s="2291"/>
      <c r="T71" s="2205" t="s">
        <v>3767</v>
      </c>
      <c r="U71" s="2206"/>
      <c r="V71" s="2206"/>
      <c r="W71" s="2206"/>
      <c r="X71" s="2207"/>
      <c r="Y71" s="2205" t="s">
        <v>3170</v>
      </c>
      <c r="Z71" s="2270"/>
      <c r="AA71" s="2270"/>
      <c r="AB71" s="2270"/>
      <c r="AC71" s="2271"/>
      <c r="AD71" s="2265"/>
    </row>
    <row r="72" spans="17:30" ht="35.1" customHeight="1" x14ac:dyDescent="0.25">
      <c r="Q72" s="2289"/>
      <c r="R72" s="2290"/>
      <c r="S72" s="2291"/>
      <c r="T72" s="2295" t="s">
        <v>3235</v>
      </c>
      <c r="U72" s="2296"/>
      <c r="V72" s="2296"/>
      <c r="W72" s="2296"/>
      <c r="X72" s="2296"/>
      <c r="Y72" s="2296"/>
      <c r="Z72" s="2296"/>
      <c r="AA72" s="2296"/>
      <c r="AB72" s="2296"/>
      <c r="AC72" s="2297"/>
      <c r="AD72" s="1085"/>
    </row>
    <row r="73" spans="17:30" ht="35.1" customHeight="1" x14ac:dyDescent="0.25">
      <c r="Q73" s="2289"/>
      <c r="R73" s="2290"/>
      <c r="S73" s="2291"/>
      <c r="T73" s="2205" t="s">
        <v>3764</v>
      </c>
      <c r="U73" s="2206"/>
      <c r="V73" s="2206"/>
      <c r="W73" s="2206"/>
      <c r="X73" s="2207"/>
      <c r="Y73" s="2205" t="s">
        <v>3172</v>
      </c>
      <c r="Z73" s="2270"/>
      <c r="AA73" s="2270"/>
      <c r="AB73" s="2270"/>
      <c r="AC73" s="2271"/>
      <c r="AD73" s="2264" t="s">
        <v>3171</v>
      </c>
    </row>
    <row r="74" spans="17:30" ht="35.1" customHeight="1" x14ac:dyDescent="0.25">
      <c r="Q74" s="2292"/>
      <c r="R74" s="2293"/>
      <c r="S74" s="2294"/>
      <c r="T74" s="2205" t="s">
        <v>3765</v>
      </c>
      <c r="U74" s="2206"/>
      <c r="V74" s="2206"/>
      <c r="W74" s="2206"/>
      <c r="X74" s="2207"/>
      <c r="Y74" s="2205" t="s">
        <v>148</v>
      </c>
      <c r="Z74" s="2270"/>
      <c r="AA74" s="2270"/>
      <c r="AB74" s="2270"/>
      <c r="AC74" s="2271"/>
      <c r="AD74" s="2265"/>
    </row>
    <row r="75" spans="17:30" ht="35.1" hidden="1" customHeight="1" x14ac:dyDescent="0.25">
      <c r="Q75" s="2261" t="s">
        <v>3173</v>
      </c>
      <c r="R75" s="2262"/>
      <c r="S75" s="2262"/>
      <c r="T75" s="2262"/>
      <c r="U75" s="2262"/>
      <c r="V75" s="2262"/>
      <c r="W75" s="2262"/>
      <c r="X75" s="2262"/>
      <c r="Y75" s="2262"/>
      <c r="Z75" s="2262"/>
      <c r="AA75" s="2262"/>
      <c r="AB75" s="2262"/>
      <c r="AC75" s="2263"/>
    </row>
    <row r="76" spans="17:30" ht="35.25" hidden="1" customHeight="1" x14ac:dyDescent="0.25">
      <c r="Q76" s="2272"/>
      <c r="R76" s="2273"/>
      <c r="S76" s="2274"/>
      <c r="T76" s="2018" t="s">
        <v>3236</v>
      </c>
      <c r="U76" s="2019"/>
      <c r="V76" s="2019"/>
      <c r="W76" s="2019"/>
      <c r="X76" s="2266"/>
      <c r="Y76" s="2018" t="s">
        <v>3185</v>
      </c>
      <c r="Z76" s="2267"/>
      <c r="AA76" s="2267"/>
      <c r="AB76" s="2267"/>
      <c r="AC76" s="2268"/>
    </row>
    <row r="77" spans="17:30" ht="35.25" hidden="1" customHeight="1" x14ac:dyDescent="0.25">
      <c r="Q77" s="2172"/>
      <c r="R77" s="2275"/>
      <c r="S77" s="2174"/>
      <c r="T77" s="2276" t="s">
        <v>3237</v>
      </c>
      <c r="U77" s="2277"/>
      <c r="V77" s="2277"/>
      <c r="W77" s="2277"/>
      <c r="X77" s="2278"/>
      <c r="Y77" s="2276" t="s">
        <v>1131</v>
      </c>
      <c r="Z77" s="2279"/>
      <c r="AA77" s="2279"/>
      <c r="AB77" s="2279"/>
      <c r="AC77" s="2280"/>
    </row>
    <row r="78" spans="17:30" ht="35.25" hidden="1" customHeight="1" x14ac:dyDescent="0.25">
      <c r="Q78" s="2172"/>
      <c r="R78" s="2275"/>
      <c r="S78" s="2174"/>
      <c r="T78" s="2018" t="s">
        <v>3238</v>
      </c>
      <c r="U78" s="2019"/>
      <c r="V78" s="2019"/>
      <c r="W78" s="2019"/>
      <c r="X78" s="2266"/>
      <c r="Y78" s="2018" t="s">
        <v>3174</v>
      </c>
      <c r="Z78" s="2267"/>
      <c r="AA78" s="2267"/>
      <c r="AB78" s="2267"/>
      <c r="AC78" s="2268"/>
    </row>
    <row r="79" spans="17:30" ht="35.25" hidden="1" customHeight="1" x14ac:dyDescent="0.25">
      <c r="Q79" s="2172"/>
      <c r="R79" s="2275"/>
      <c r="S79" s="2174"/>
      <c r="T79" s="2018" t="s">
        <v>3239</v>
      </c>
      <c r="U79" s="2019"/>
      <c r="V79" s="2019"/>
      <c r="W79" s="2019"/>
      <c r="X79" s="2266"/>
      <c r="Y79" s="2018" t="s">
        <v>3187</v>
      </c>
      <c r="Z79" s="2267"/>
      <c r="AA79" s="2267"/>
      <c r="AB79" s="2267"/>
      <c r="AC79" s="2268"/>
    </row>
    <row r="80" spans="17:30" ht="37.5" hidden="1" customHeight="1" x14ac:dyDescent="0.25">
      <c r="Q80" s="2172"/>
      <c r="R80" s="2275"/>
      <c r="S80" s="2174"/>
      <c r="T80" s="2018" t="s">
        <v>3240</v>
      </c>
      <c r="U80" s="2019"/>
      <c r="V80" s="2019"/>
      <c r="W80" s="2019"/>
      <c r="X80" s="2266"/>
      <c r="Y80" s="2018" t="s">
        <v>3186</v>
      </c>
      <c r="Z80" s="2267"/>
      <c r="AA80" s="2267"/>
      <c r="AB80" s="2267"/>
      <c r="AC80" s="2268"/>
    </row>
    <row r="81" spans="17:29" ht="35.1" hidden="1" customHeight="1" thickBot="1" x14ac:dyDescent="0.3">
      <c r="Q81" s="1777"/>
      <c r="R81" s="1778"/>
      <c r="S81" s="1779"/>
      <c r="T81" s="2281" t="s">
        <v>3241</v>
      </c>
      <c r="U81" s="2282"/>
      <c r="V81" s="2282"/>
      <c r="W81" s="2282"/>
      <c r="X81" s="2283"/>
      <c r="Y81" s="2281" t="s">
        <v>3186</v>
      </c>
      <c r="Z81" s="2284"/>
      <c r="AA81" s="2284"/>
      <c r="AB81" s="2284"/>
      <c r="AC81" s="2285"/>
    </row>
    <row r="82" spans="17:29" ht="35.1" customHeight="1" x14ac:dyDescent="0.25"/>
    <row r="83" spans="17:29" ht="35.1" customHeight="1" x14ac:dyDescent="0.25"/>
    <row r="84" spans="17:29" ht="35.1" customHeight="1" x14ac:dyDescent="0.25"/>
    <row r="85" spans="17:29" ht="35.1" customHeight="1" x14ac:dyDescent="0.25"/>
    <row r="86" spans="17:29" ht="36.75" customHeight="1" x14ac:dyDescent="0.25"/>
    <row r="87" spans="17:29" ht="36.75" customHeight="1" x14ac:dyDescent="0.25"/>
    <row r="88" spans="17:29" ht="36" customHeight="1" x14ac:dyDescent="0.25"/>
    <row r="89" spans="17:29" ht="34.5" customHeight="1" x14ac:dyDescent="0.25"/>
    <row r="90" spans="17:29" ht="35.1" customHeight="1" x14ac:dyDescent="0.25"/>
    <row r="91" spans="17:29" ht="35.1" customHeight="1" x14ac:dyDescent="0.25"/>
    <row r="92" spans="17:29" ht="35.1" customHeight="1" x14ac:dyDescent="0.25"/>
    <row r="93" spans="17:29" ht="35.1" customHeight="1" x14ac:dyDescent="0.25"/>
    <row r="94" spans="17:29" ht="35.1" customHeight="1" x14ac:dyDescent="0.25"/>
    <row r="95" spans="17:29" ht="35.1" customHeight="1" x14ac:dyDescent="0.25"/>
    <row r="96" spans="17:29" ht="35.1" customHeight="1" x14ac:dyDescent="0.25"/>
    <row r="97" ht="33.75" customHeight="1" x14ac:dyDescent="0.25"/>
    <row r="98" ht="37.5" customHeight="1" x14ac:dyDescent="0.25"/>
    <row r="99" ht="36" customHeight="1" x14ac:dyDescent="0.25"/>
    <row r="100" ht="36.75" customHeight="1" x14ac:dyDescent="0.25"/>
    <row r="101" ht="35.25" customHeight="1" x14ac:dyDescent="0.25"/>
    <row r="102" ht="35.1" customHeight="1" x14ac:dyDescent="0.25"/>
    <row r="103" ht="35.1" customHeight="1" x14ac:dyDescent="0.25"/>
    <row r="104" ht="35.1" customHeight="1" x14ac:dyDescent="0.25"/>
    <row r="105" ht="36" customHeight="1" x14ac:dyDescent="0.25"/>
    <row r="106" ht="35.25" customHeight="1" x14ac:dyDescent="0.25"/>
    <row r="107" ht="39" customHeight="1" x14ac:dyDescent="0.25"/>
    <row r="108" ht="36.75" customHeight="1" x14ac:dyDescent="0.25"/>
    <row r="109" ht="35.1" customHeight="1" x14ac:dyDescent="0.25"/>
    <row r="110" ht="38.25" customHeight="1" x14ac:dyDescent="0.25"/>
    <row r="111" ht="34.5" customHeight="1" x14ac:dyDescent="0.25"/>
    <row r="112" ht="33" customHeight="1" x14ac:dyDescent="0.25"/>
    <row r="113" ht="38.25" customHeight="1" x14ac:dyDescent="0.25"/>
    <row r="114" ht="37.5" customHeight="1" x14ac:dyDescent="0.25"/>
    <row r="115" ht="34.5" customHeight="1" x14ac:dyDescent="0.25"/>
    <row r="116" ht="33.75" customHeight="1" x14ac:dyDescent="0.25"/>
    <row r="117" ht="35.1" customHeight="1" x14ac:dyDescent="0.25"/>
    <row r="118" ht="35.1" customHeight="1" x14ac:dyDescent="0.25"/>
    <row r="119" ht="35.1" customHeight="1" x14ac:dyDescent="0.25"/>
    <row r="120" ht="38.25" customHeight="1" x14ac:dyDescent="0.25"/>
    <row r="121" ht="40.5" customHeight="1" x14ac:dyDescent="0.25"/>
    <row r="122" ht="37.5" customHeight="1" x14ac:dyDescent="0.25"/>
    <row r="123" ht="35.25" customHeight="1" x14ac:dyDescent="0.25"/>
    <row r="124" ht="36.75" customHeight="1" x14ac:dyDescent="0.25"/>
    <row r="125" ht="38.25" customHeight="1" x14ac:dyDescent="0.25"/>
    <row r="126" ht="35.1" customHeight="1" x14ac:dyDescent="0.25"/>
    <row r="127" ht="35.1" customHeight="1" x14ac:dyDescent="0.25"/>
    <row r="128" ht="35.1" customHeight="1" x14ac:dyDescent="0.25"/>
    <row r="129" ht="35.1" customHeight="1" x14ac:dyDescent="0.25"/>
    <row r="130" ht="35.1" customHeight="1" x14ac:dyDescent="0.25"/>
    <row r="131" ht="34.5" customHeight="1" x14ac:dyDescent="0.25"/>
    <row r="132" ht="36.75" customHeight="1" x14ac:dyDescent="0.25"/>
    <row r="133" ht="33.75" customHeight="1" x14ac:dyDescent="0.25"/>
    <row r="134" ht="37.5" customHeight="1" x14ac:dyDescent="0.25"/>
    <row r="135" ht="39" customHeight="1" x14ac:dyDescent="0.25"/>
    <row r="136" ht="36" customHeight="1" x14ac:dyDescent="0.25"/>
    <row r="137" ht="35.1" customHeight="1" x14ac:dyDescent="0.25"/>
    <row r="138" ht="35.1" customHeight="1" x14ac:dyDescent="0.25"/>
    <row r="139" ht="33.950000000000003" customHeight="1" x14ac:dyDescent="0.25"/>
    <row r="140" ht="33.950000000000003" customHeight="1" x14ac:dyDescent="0.25"/>
    <row r="141" ht="33.950000000000003" customHeight="1" x14ac:dyDescent="0.25"/>
    <row r="142" ht="33.950000000000003" customHeight="1" x14ac:dyDescent="0.25"/>
    <row r="143" ht="33.950000000000003" customHeight="1" x14ac:dyDescent="0.25"/>
    <row r="144" ht="33.950000000000003" customHeight="1" x14ac:dyDescent="0.25"/>
    <row r="145" ht="33.950000000000003" customHeight="1" x14ac:dyDescent="0.25"/>
    <row r="146" ht="33.950000000000003" customHeight="1" x14ac:dyDescent="0.25"/>
    <row r="147" ht="33.950000000000003" customHeight="1" x14ac:dyDescent="0.25"/>
    <row r="148" ht="33.950000000000003" customHeight="1" x14ac:dyDescent="0.25"/>
    <row r="149" ht="33.950000000000003" customHeight="1" x14ac:dyDescent="0.25"/>
    <row r="150" ht="33.950000000000003" customHeight="1" x14ac:dyDescent="0.25"/>
    <row r="151" ht="33.950000000000003" customHeight="1" x14ac:dyDescent="0.25"/>
    <row r="152" ht="33.950000000000003" customHeight="1" x14ac:dyDescent="0.25"/>
    <row r="153" ht="33.950000000000003" customHeight="1" x14ac:dyDescent="0.25"/>
    <row r="154" ht="33.950000000000003" customHeight="1" x14ac:dyDescent="0.25"/>
    <row r="155" ht="33.950000000000003" customHeight="1" x14ac:dyDescent="0.25"/>
    <row r="156" ht="33.950000000000003" customHeight="1" x14ac:dyDescent="0.25"/>
  </sheetData>
  <sheetProtection password="CA09" sheet="1" objects="1" scenarios="1"/>
  <mergeCells count="129">
    <mergeCell ref="T56:X56"/>
    <mergeCell ref="T57:AC57"/>
    <mergeCell ref="T59:X59"/>
    <mergeCell ref="T60:X60"/>
    <mergeCell ref="T61:AC61"/>
    <mergeCell ref="T63:X63"/>
    <mergeCell ref="T66:X66"/>
    <mergeCell ref="T65:X65"/>
    <mergeCell ref="AD70:AD71"/>
    <mergeCell ref="T69:AC69"/>
    <mergeCell ref="T68:X68"/>
    <mergeCell ref="Y68:AC68"/>
    <mergeCell ref="Y58:AC60"/>
    <mergeCell ref="Y54:AC56"/>
    <mergeCell ref="Y62:AC66"/>
    <mergeCell ref="Q75:AC75"/>
    <mergeCell ref="AD73:AD74"/>
    <mergeCell ref="T76:X76"/>
    <mergeCell ref="Y76:AC76"/>
    <mergeCell ref="T70:X70"/>
    <mergeCell ref="T71:X71"/>
    <mergeCell ref="Y70:AC70"/>
    <mergeCell ref="Y71:AC71"/>
    <mergeCell ref="Q76:S81"/>
    <mergeCell ref="T77:X77"/>
    <mergeCell ref="Y77:AC77"/>
    <mergeCell ref="T78:X78"/>
    <mergeCell ref="Y78:AC78"/>
    <mergeCell ref="T81:X81"/>
    <mergeCell ref="Y81:AC81"/>
    <mergeCell ref="T79:X79"/>
    <mergeCell ref="Y79:AC79"/>
    <mergeCell ref="T80:X80"/>
    <mergeCell ref="Y80:AC80"/>
    <mergeCell ref="Q68:S74"/>
    <mergeCell ref="T72:AC72"/>
    <mergeCell ref="Y73:AC73"/>
    <mergeCell ref="Y74:AC74"/>
    <mergeCell ref="T73:X73"/>
    <mergeCell ref="T74:X74"/>
    <mergeCell ref="B2:I2"/>
    <mergeCell ref="J10:K10"/>
    <mergeCell ref="B9:I9"/>
    <mergeCell ref="J9:K9"/>
    <mergeCell ref="B8:I8"/>
    <mergeCell ref="J8:K8"/>
    <mergeCell ref="Y7:AC7"/>
    <mergeCell ref="Q67:AC67"/>
    <mergeCell ref="Q52:AC52"/>
    <mergeCell ref="T55:X55"/>
    <mergeCell ref="T64:X64"/>
    <mergeCell ref="Q37:AC37"/>
    <mergeCell ref="Q38:S38"/>
    <mergeCell ref="T38:X38"/>
    <mergeCell ref="Y38:AC38"/>
    <mergeCell ref="Q40:AC40"/>
    <mergeCell ref="Q53:AC53"/>
    <mergeCell ref="T54:X54"/>
    <mergeCell ref="Q54:S66"/>
    <mergeCell ref="T58:X58"/>
    <mergeCell ref="T62:X62"/>
    <mergeCell ref="B20:N20"/>
    <mergeCell ref="B21:D21"/>
    <mergeCell ref="E21:I21"/>
    <mergeCell ref="J21:N21"/>
    <mergeCell ref="B17:I17"/>
    <mergeCell ref="O7:S7"/>
    <mergeCell ref="T7:X7"/>
    <mergeCell ref="J17:K17"/>
    <mergeCell ref="B16:I16"/>
    <mergeCell ref="B15:I15"/>
    <mergeCell ref="B14:I14"/>
    <mergeCell ref="B13:I13"/>
    <mergeCell ref="J13:K13"/>
    <mergeCell ref="B12:I12"/>
    <mergeCell ref="J12:K12"/>
    <mergeCell ref="B7:I7"/>
    <mergeCell ref="L7:N7"/>
    <mergeCell ref="B11:I11"/>
    <mergeCell ref="J11:K11"/>
    <mergeCell ref="B10:I10"/>
    <mergeCell ref="J42:N42"/>
    <mergeCell ref="T41:X41"/>
    <mergeCell ref="B39:N39"/>
    <mergeCell ref="B31:N31"/>
    <mergeCell ref="B29:D29"/>
    <mergeCell ref="B26:D26"/>
    <mergeCell ref="E26:N26"/>
    <mergeCell ref="B22:D23"/>
    <mergeCell ref="E22:N22"/>
    <mergeCell ref="E23:I23"/>
    <mergeCell ref="J23:N23"/>
    <mergeCell ref="B28:N28"/>
    <mergeCell ref="E29:N29"/>
    <mergeCell ref="B25:N25"/>
    <mergeCell ref="B38:D38"/>
    <mergeCell ref="B37:N37"/>
    <mergeCell ref="E38:I38"/>
    <mergeCell ref="J38:N38"/>
    <mergeCell ref="B32:D32"/>
    <mergeCell ref="E32:N32"/>
    <mergeCell ref="B34:N34"/>
    <mergeCell ref="B35:D35"/>
    <mergeCell ref="E35:N35"/>
    <mergeCell ref="Q39:AC39"/>
    <mergeCell ref="Y41:AC41"/>
    <mergeCell ref="Q41:S41"/>
    <mergeCell ref="B43:N43"/>
    <mergeCell ref="E41:I41"/>
    <mergeCell ref="J41:N41"/>
    <mergeCell ref="E40:I40"/>
    <mergeCell ref="T50:AC50"/>
    <mergeCell ref="T49:X49"/>
    <mergeCell ref="Y49:AC49"/>
    <mergeCell ref="T46:AC46"/>
    <mergeCell ref="Q46:S51"/>
    <mergeCell ref="T51:X51"/>
    <mergeCell ref="Y51:AC51"/>
    <mergeCell ref="J40:N40"/>
    <mergeCell ref="Q42:AC42"/>
    <mergeCell ref="T47:X47"/>
    <mergeCell ref="Y47:AC47"/>
    <mergeCell ref="T48:X48"/>
    <mergeCell ref="Y48:AC48"/>
    <mergeCell ref="Q44:AC44"/>
    <mergeCell ref="Q45:AC45"/>
    <mergeCell ref="Q43:AC43"/>
    <mergeCell ref="B40:D42"/>
    <mergeCell ref="E42:I42"/>
  </mergeCells>
  <hyperlinks>
    <hyperlink ref="B3" location="Content!A1" display="Content (Inhaltsverzeichnis)" xr:uid="{51719432-18C1-446C-BE0B-F6CAD7E0B275}"/>
  </hyperlinks>
  <pageMargins left="0.7" right="0.7" top="0.78740157499999996" bottom="0.78740157499999996" header="0.3" footer="0.3"/>
  <pageSetup paperSize="9" orientation="portrait" r:id="rId1"/>
  <ignoredErrors>
    <ignoredError sqref="N13"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dimension ref="A1:X368"/>
  <sheetViews>
    <sheetView showGridLines="0" zoomScaleNormal="100" workbookViewId="0">
      <pane ySplit="3" topLeftCell="A4" activePane="bottomLeft" state="frozen"/>
      <selection pane="bottomLeft" activeCell="E87" sqref="E87:F88"/>
    </sheetView>
  </sheetViews>
  <sheetFormatPr baseColWidth="10" defaultRowHeight="15" x14ac:dyDescent="0.25"/>
  <cols>
    <col min="1" max="1" width="3.28515625" customWidth="1"/>
    <col min="3" max="3" width="11.85546875" customWidth="1"/>
    <col min="4" max="4" width="13" customWidth="1"/>
    <col min="5" max="5" width="13.5703125" customWidth="1"/>
    <col min="6" max="6" width="8.5703125" customWidth="1"/>
    <col min="7" max="7" width="11.5703125" customWidth="1"/>
    <col min="8" max="8" width="8.5703125" customWidth="1"/>
    <col min="9" max="9" width="8.85546875" style="794" customWidth="1"/>
    <col min="10" max="10" width="9.5703125" customWidth="1"/>
    <col min="11" max="11" width="12.85546875" customWidth="1"/>
    <col min="12" max="13" width="15.5703125" customWidth="1"/>
    <col min="14" max="14" width="11.28515625" customWidth="1"/>
    <col min="15" max="15" width="12.85546875" customWidth="1"/>
  </cols>
  <sheetData>
    <row r="1" spans="1:16" s="65" customFormat="1" ht="8.25" customHeight="1" x14ac:dyDescent="0.2">
      <c r="A1" s="199"/>
      <c r="B1" s="29"/>
      <c r="C1" s="29"/>
      <c r="D1" s="29"/>
      <c r="E1" s="29"/>
      <c r="F1" s="29"/>
      <c r="G1" s="29"/>
      <c r="H1" s="29"/>
      <c r="I1" s="791"/>
      <c r="J1" s="29"/>
      <c r="K1" s="29"/>
      <c r="L1" s="29"/>
      <c r="M1" s="29"/>
      <c r="N1" s="29"/>
      <c r="O1" s="29"/>
      <c r="P1" s="29"/>
    </row>
    <row r="2" spans="1:16" s="65" customFormat="1" ht="47.25" customHeight="1" x14ac:dyDescent="0.2">
      <c r="B2" s="1168" t="s">
        <v>2150</v>
      </c>
      <c r="C2" s="1168"/>
      <c r="D2" s="1168"/>
      <c r="E2" s="383"/>
      <c r="F2" s="383"/>
      <c r="G2" s="383"/>
      <c r="H2" s="383"/>
      <c r="I2" s="792"/>
      <c r="J2" s="383"/>
      <c r="K2" s="383"/>
      <c r="L2" s="383"/>
      <c r="M2" s="383"/>
      <c r="N2" s="383"/>
      <c r="O2" s="383"/>
      <c r="P2" s="383"/>
    </row>
    <row r="3" spans="1:16" s="1" customFormat="1" ht="22.5" customHeight="1" x14ac:dyDescent="0.25">
      <c r="B3" s="410" t="s">
        <v>1173</v>
      </c>
      <c r="C3"/>
      <c r="D3"/>
      <c r="E3"/>
      <c r="F3" s="384"/>
      <c r="G3" s="384"/>
      <c r="H3" s="384"/>
      <c r="I3" s="793"/>
      <c r="J3" s="384"/>
      <c r="K3" s="384"/>
      <c r="L3" s="384"/>
      <c r="M3" s="384"/>
      <c r="N3"/>
      <c r="O3"/>
      <c r="P3"/>
    </row>
    <row r="5" spans="1:16" ht="40.5" customHeight="1" x14ac:dyDescent="0.25">
      <c r="B5" s="2378"/>
      <c r="C5" s="2379"/>
      <c r="D5" s="2379"/>
      <c r="E5" s="2380"/>
      <c r="F5" s="2348" t="s">
        <v>2633</v>
      </c>
      <c r="G5" s="2349"/>
      <c r="H5" s="2348" t="s">
        <v>2632</v>
      </c>
      <c r="I5" s="2349"/>
      <c r="J5" s="2348" t="s">
        <v>2634</v>
      </c>
      <c r="K5" s="2349"/>
      <c r="L5" s="1760" t="s">
        <v>2404</v>
      </c>
      <c r="M5" s="2375"/>
    </row>
    <row r="6" spans="1:16" ht="25.5" x14ac:dyDescent="0.25">
      <c r="B6" s="2377"/>
      <c r="C6" s="2377"/>
      <c r="D6" s="2377"/>
      <c r="E6" s="2377"/>
      <c r="F6" s="766" t="s">
        <v>2405</v>
      </c>
      <c r="G6" s="757" t="s">
        <v>2397</v>
      </c>
      <c r="H6" s="766" t="s">
        <v>2405</v>
      </c>
      <c r="I6" s="736" t="s">
        <v>2397</v>
      </c>
      <c r="J6" s="766" t="s">
        <v>2405</v>
      </c>
      <c r="K6" s="736" t="s">
        <v>2397</v>
      </c>
      <c r="L6" s="766" t="s">
        <v>2405</v>
      </c>
      <c r="M6" s="736" t="s">
        <v>2397</v>
      </c>
    </row>
    <row r="7" spans="1:16" ht="8.25" customHeight="1" x14ac:dyDescent="0.25">
      <c r="B7" s="2359" t="s">
        <v>2406</v>
      </c>
      <c r="C7" s="2360"/>
      <c r="D7" s="2360"/>
      <c r="E7" s="2360"/>
      <c r="F7" s="2360"/>
      <c r="G7" s="2360"/>
      <c r="H7" s="2360"/>
      <c r="I7" s="2360"/>
      <c r="J7" s="2360"/>
      <c r="K7" s="2360"/>
      <c r="L7" s="2360"/>
      <c r="M7" s="2361"/>
    </row>
    <row r="8" spans="1:16" ht="21" customHeight="1" x14ac:dyDescent="0.25">
      <c r="B8" s="2362"/>
      <c r="C8" s="2363"/>
      <c r="D8" s="2363"/>
      <c r="E8" s="2363"/>
      <c r="F8" s="2363"/>
      <c r="G8" s="2363"/>
      <c r="H8" s="2363"/>
      <c r="I8" s="2363"/>
      <c r="J8" s="2363"/>
      <c r="K8" s="2363"/>
      <c r="L8" s="2363"/>
      <c r="M8" s="2364"/>
    </row>
    <row r="9" spans="1:16" x14ac:dyDescent="0.25">
      <c r="B9" s="2350" t="s">
        <v>2407</v>
      </c>
      <c r="C9" s="2351"/>
      <c r="D9" s="2351"/>
      <c r="E9" s="2351"/>
      <c r="F9" s="17">
        <v>0</v>
      </c>
      <c r="G9" s="738">
        <v>0</v>
      </c>
      <c r="H9" s="736">
        <v>84</v>
      </c>
      <c r="I9" s="739">
        <v>1</v>
      </c>
      <c r="J9" s="736">
        <v>90</v>
      </c>
      <c r="K9" s="739">
        <v>1</v>
      </c>
      <c r="L9" s="736">
        <v>146</v>
      </c>
      <c r="M9" s="739">
        <v>1</v>
      </c>
    </row>
    <row r="10" spans="1:16" x14ac:dyDescent="0.25">
      <c r="B10" s="2352" t="s">
        <v>2461</v>
      </c>
      <c r="C10" s="2353"/>
      <c r="D10" s="2353"/>
      <c r="E10" s="2353"/>
      <c r="F10" s="773">
        <v>0</v>
      </c>
      <c r="G10" s="774">
        <v>0</v>
      </c>
      <c r="H10" s="775">
        <v>73</v>
      </c>
      <c r="I10" s="774">
        <f>H10/$H$9</f>
        <v>0.86904761904761907</v>
      </c>
      <c r="J10" s="775">
        <v>69</v>
      </c>
      <c r="K10" s="774">
        <f>J10/$J$9</f>
        <v>0.76666666666666672</v>
      </c>
      <c r="L10" s="775">
        <v>116</v>
      </c>
      <c r="M10" s="774">
        <v>0.82499999999999996</v>
      </c>
    </row>
    <row r="11" spans="1:16" x14ac:dyDescent="0.25">
      <c r="B11" s="2350" t="s">
        <v>2408</v>
      </c>
      <c r="C11" s="2351"/>
      <c r="D11" s="2351"/>
      <c r="E11" s="2351"/>
      <c r="F11" s="17">
        <v>0</v>
      </c>
      <c r="G11" s="738">
        <v>0</v>
      </c>
      <c r="H11" s="736">
        <v>53</v>
      </c>
      <c r="I11" s="774">
        <f t="shared" ref="I11:I13" si="0">H11/$H$9</f>
        <v>0.63095238095238093</v>
      </c>
      <c r="J11" s="736">
        <v>48</v>
      </c>
      <c r="K11" s="774">
        <f t="shared" ref="K11:K13" si="1">J11/$J$9</f>
        <v>0.53333333333333333</v>
      </c>
      <c r="L11" s="736">
        <v>48</v>
      </c>
      <c r="M11" s="738">
        <v>0.317</v>
      </c>
    </row>
    <row r="12" spans="1:16" x14ac:dyDescent="0.25">
      <c r="B12" s="2352" t="s">
        <v>2462</v>
      </c>
      <c r="C12" s="2353"/>
      <c r="D12" s="2353"/>
      <c r="E12" s="2353"/>
      <c r="F12" s="776">
        <v>0</v>
      </c>
      <c r="G12" s="774">
        <v>0</v>
      </c>
      <c r="H12" s="777">
        <v>40</v>
      </c>
      <c r="I12" s="774">
        <f t="shared" si="0"/>
        <v>0.47619047619047616</v>
      </c>
      <c r="J12" s="777">
        <v>31</v>
      </c>
      <c r="K12" s="774">
        <f t="shared" si="1"/>
        <v>0.34444444444444444</v>
      </c>
      <c r="L12" s="777">
        <v>0</v>
      </c>
      <c r="M12" s="774">
        <v>0</v>
      </c>
    </row>
    <row r="13" spans="1:16" x14ac:dyDescent="0.25">
      <c r="B13" s="2352" t="s">
        <v>2409</v>
      </c>
      <c r="C13" s="2353"/>
      <c r="D13" s="2353"/>
      <c r="E13" s="2353"/>
      <c r="F13" s="737">
        <v>0</v>
      </c>
      <c r="G13" s="738">
        <v>0</v>
      </c>
      <c r="H13" s="737">
        <v>29</v>
      </c>
      <c r="I13" s="774">
        <f t="shared" si="0"/>
        <v>0.34523809523809523</v>
      </c>
      <c r="J13" s="737">
        <v>19</v>
      </c>
      <c r="K13" s="774">
        <f t="shared" si="1"/>
        <v>0.21111111111111111</v>
      </c>
      <c r="L13" s="737">
        <v>0</v>
      </c>
      <c r="M13" s="738">
        <v>0</v>
      </c>
    </row>
    <row r="14" spans="1:16" ht="7.5" customHeight="1" x14ac:dyDescent="0.25">
      <c r="B14" s="2359" t="s">
        <v>2410</v>
      </c>
      <c r="C14" s="2360"/>
      <c r="D14" s="2360"/>
      <c r="E14" s="2360"/>
      <c r="F14" s="2360"/>
      <c r="G14" s="2360"/>
      <c r="H14" s="2360"/>
      <c r="I14" s="2360"/>
      <c r="J14" s="2360"/>
      <c r="K14" s="2360"/>
      <c r="L14" s="2360"/>
      <c r="M14" s="2361"/>
    </row>
    <row r="15" spans="1:16" ht="21" customHeight="1" x14ac:dyDescent="0.25">
      <c r="B15" s="2362"/>
      <c r="C15" s="2363"/>
      <c r="D15" s="2363"/>
      <c r="E15" s="2363"/>
      <c r="F15" s="2363"/>
      <c r="G15" s="2363"/>
      <c r="H15" s="2363"/>
      <c r="I15" s="2363"/>
      <c r="J15" s="2363"/>
      <c r="K15" s="2363"/>
      <c r="L15" s="2363"/>
      <c r="M15" s="2364"/>
    </row>
    <row r="16" spans="1:16" x14ac:dyDescent="0.25">
      <c r="B16" s="2350" t="s">
        <v>2407</v>
      </c>
      <c r="C16" s="2351"/>
      <c r="D16" s="2351"/>
      <c r="E16" s="2351"/>
      <c r="F16" s="765"/>
      <c r="G16" s="758">
        <v>0</v>
      </c>
      <c r="H16" s="765"/>
      <c r="I16" s="759">
        <v>0.92</v>
      </c>
      <c r="J16" s="765"/>
      <c r="K16" s="759">
        <v>0.96</v>
      </c>
      <c r="L16" s="765"/>
      <c r="M16" s="738">
        <v>0.94</v>
      </c>
    </row>
    <row r="17" spans="2:24" x14ac:dyDescent="0.25">
      <c r="B17" s="2352" t="s">
        <v>2461</v>
      </c>
      <c r="C17" s="2353"/>
      <c r="D17" s="2353"/>
      <c r="E17" s="2353"/>
      <c r="F17" s="765"/>
      <c r="G17" s="778">
        <v>0</v>
      </c>
      <c r="H17" s="765"/>
      <c r="I17" s="779">
        <v>0.94</v>
      </c>
      <c r="J17" s="765"/>
      <c r="K17" s="779">
        <v>0.94299999999999995</v>
      </c>
      <c r="L17" s="765"/>
      <c r="M17" s="774">
        <v>0.94199999999999995</v>
      </c>
    </row>
    <row r="18" spans="2:24" x14ac:dyDescent="0.25">
      <c r="B18" s="2350" t="s">
        <v>2408</v>
      </c>
      <c r="C18" s="2351"/>
      <c r="D18" s="2351"/>
      <c r="E18" s="2351"/>
      <c r="F18" s="765"/>
      <c r="G18" s="758">
        <v>0</v>
      </c>
      <c r="H18" s="765"/>
      <c r="I18" s="759">
        <v>0</v>
      </c>
      <c r="J18" s="765"/>
      <c r="K18" s="759">
        <v>0.95299999999999996</v>
      </c>
      <c r="L18" s="765"/>
      <c r="M18" s="738">
        <v>0.95299999999999996</v>
      </c>
    </row>
    <row r="19" spans="2:24" x14ac:dyDescent="0.25">
      <c r="B19" s="2352" t="s">
        <v>2462</v>
      </c>
      <c r="C19" s="2353"/>
      <c r="D19" s="2353"/>
      <c r="E19" s="2353"/>
      <c r="F19" s="765"/>
      <c r="G19" s="778">
        <v>0</v>
      </c>
      <c r="H19" s="765"/>
      <c r="I19" s="779">
        <v>0</v>
      </c>
      <c r="J19" s="765"/>
      <c r="K19" s="779">
        <v>0</v>
      </c>
      <c r="L19" s="765"/>
      <c r="M19" s="774">
        <v>0</v>
      </c>
    </row>
    <row r="20" spans="2:24" x14ac:dyDescent="0.25">
      <c r="B20" s="2352" t="s">
        <v>2409</v>
      </c>
      <c r="C20" s="2353"/>
      <c r="D20" s="2353"/>
      <c r="E20" s="2353"/>
      <c r="F20" s="765"/>
      <c r="G20" s="758">
        <v>0</v>
      </c>
      <c r="H20" s="765"/>
      <c r="I20" s="759">
        <v>0</v>
      </c>
      <c r="J20" s="765"/>
      <c r="K20" s="759">
        <v>0</v>
      </c>
      <c r="L20" s="765"/>
      <c r="M20" s="738">
        <v>0</v>
      </c>
    </row>
    <row r="21" spans="2:24" ht="15.75" thickBot="1" x14ac:dyDescent="0.3"/>
    <row r="22" spans="2:24" ht="23.25" customHeight="1" thickBot="1" x14ac:dyDescent="0.3">
      <c r="B22" s="2307" t="s">
        <v>2667</v>
      </c>
      <c r="C22" s="2308"/>
      <c r="D22" s="821">
        <f>'General overview'!F37</f>
        <v>90</v>
      </c>
      <c r="E22" s="820" t="s">
        <v>2662</v>
      </c>
      <c r="G22" s="822" t="s">
        <v>2753</v>
      </c>
      <c r="H22" s="821">
        <f>'General overview'!L37</f>
        <v>90</v>
      </c>
      <c r="I22" s="820" t="s">
        <v>2664</v>
      </c>
      <c r="K22" s="819" t="s">
        <v>2668</v>
      </c>
      <c r="L22" s="821">
        <f>'General overview'!S37</f>
        <v>90</v>
      </c>
      <c r="M22" s="820" t="s">
        <v>2664</v>
      </c>
      <c r="O22" s="822" t="s">
        <v>2669</v>
      </c>
      <c r="P22" s="821">
        <f>'General overview'!X37</f>
        <v>90</v>
      </c>
      <c r="Q22" s="823" t="s">
        <v>2662</v>
      </c>
    </row>
    <row r="23" spans="2:24" ht="15.75" thickBot="1" x14ac:dyDescent="0.3"/>
    <row r="24" spans="2:24" ht="36.950000000000003" customHeight="1" thickBot="1" x14ac:dyDescent="0.3">
      <c r="B24" s="2001" t="s">
        <v>2151</v>
      </c>
      <c r="C24" s="2002"/>
      <c r="D24" s="2002"/>
      <c r="E24" s="2002"/>
      <c r="F24" s="2003"/>
      <c r="G24" s="740"/>
      <c r="I24" s="2365" t="s">
        <v>2463</v>
      </c>
      <c r="J24" s="2366"/>
      <c r="K24" s="2366"/>
      <c r="L24" s="2366"/>
      <c r="M24" s="2367"/>
      <c r="N24" s="740"/>
    </row>
    <row r="25" spans="2:24" ht="36.950000000000003" customHeight="1" thickBot="1" x14ac:dyDescent="0.3">
      <c r="B25" s="730" t="s">
        <v>1427</v>
      </c>
      <c r="C25" s="1283" t="s">
        <v>1419</v>
      </c>
      <c r="D25" s="1285"/>
      <c r="E25" s="1283" t="s">
        <v>1790</v>
      </c>
      <c r="F25" s="2339"/>
      <c r="G25" s="795"/>
      <c r="I25" s="730" t="s">
        <v>1427</v>
      </c>
      <c r="J25" s="1283" t="s">
        <v>1419</v>
      </c>
      <c r="K25" s="1285"/>
      <c r="L25" s="1283" t="s">
        <v>1790</v>
      </c>
      <c r="M25" s="2339"/>
      <c r="N25" s="729"/>
    </row>
    <row r="26" spans="2:24" ht="60.75" customHeight="1" x14ac:dyDescent="0.25">
      <c r="B26" s="1228" t="s">
        <v>932</v>
      </c>
      <c r="C26" s="2342" t="s">
        <v>2412</v>
      </c>
      <c r="D26" s="2354"/>
      <c r="E26" s="2354"/>
      <c r="F26" s="2355"/>
      <c r="G26" s="796"/>
      <c r="I26" s="2369" t="s">
        <v>932</v>
      </c>
      <c r="J26" s="2342" t="s">
        <v>2411</v>
      </c>
      <c r="K26" s="2354"/>
      <c r="L26" s="2354"/>
      <c r="M26" s="2355"/>
      <c r="N26" s="270"/>
    </row>
    <row r="27" spans="2:24" ht="45.75" customHeight="1" x14ac:dyDescent="0.25">
      <c r="B27" s="1229"/>
      <c r="C27" s="1237" t="s">
        <v>903</v>
      </c>
      <c r="D27" s="2152"/>
      <c r="E27" s="1626" t="s">
        <v>2612</v>
      </c>
      <c r="F27" s="2341"/>
      <c r="G27" s="795"/>
      <c r="I27" s="2370"/>
      <c r="J27" s="2376" t="s">
        <v>716</v>
      </c>
      <c r="K27" s="2386"/>
      <c r="L27" s="2315" t="s">
        <v>2676</v>
      </c>
      <c r="M27" s="2316"/>
      <c r="N27" s="1918" t="s">
        <v>2519</v>
      </c>
      <c r="O27" s="1173"/>
      <c r="P27" s="212"/>
      <c r="Q27" s="212"/>
      <c r="R27" s="212"/>
      <c r="S27" s="212"/>
      <c r="U27" s="731"/>
      <c r="V27" s="731"/>
      <c r="W27" s="731"/>
      <c r="X27" s="731"/>
    </row>
    <row r="28" spans="2:24" ht="36.950000000000003" customHeight="1" thickBot="1" x14ac:dyDescent="0.3">
      <c r="B28" s="1229"/>
      <c r="C28" s="1237" t="s">
        <v>1081</v>
      </c>
      <c r="D28" s="2152"/>
      <c r="E28" s="2340" t="s">
        <v>620</v>
      </c>
      <c r="F28" s="2341"/>
      <c r="G28" s="795"/>
      <c r="H28" s="212"/>
      <c r="I28" s="2370"/>
      <c r="J28" s="2345" t="s">
        <v>2298</v>
      </c>
      <c r="K28" s="1255"/>
      <c r="L28" s="2317"/>
      <c r="M28" s="2318"/>
      <c r="N28" s="2098"/>
      <c r="O28" s="1176"/>
      <c r="P28" s="733"/>
      <c r="V28" s="731"/>
      <c r="W28" s="731"/>
      <c r="X28" s="731"/>
    </row>
    <row r="29" spans="2:24" ht="41.25" customHeight="1" x14ac:dyDescent="0.25">
      <c r="B29" s="1229"/>
      <c r="C29" s="2376" t="s">
        <v>716</v>
      </c>
      <c r="D29" s="2347"/>
      <c r="E29" s="2315" t="s">
        <v>2755</v>
      </c>
      <c r="F29" s="2322"/>
      <c r="G29" s="2319" t="s">
        <v>2538</v>
      </c>
      <c r="H29" s="212"/>
      <c r="I29" s="2370"/>
      <c r="J29" s="2342" t="s">
        <v>2414</v>
      </c>
      <c r="K29" s="2343"/>
      <c r="L29" s="2343"/>
      <c r="M29" s="2344"/>
      <c r="N29" s="729"/>
      <c r="O29" s="731"/>
      <c r="P29" s="733"/>
      <c r="V29" s="731"/>
      <c r="W29" s="731"/>
      <c r="X29" s="731"/>
    </row>
    <row r="30" spans="2:24" ht="36.950000000000003" customHeight="1" thickBot="1" x14ac:dyDescent="0.3">
      <c r="B30" s="1229"/>
      <c r="C30" s="2345" t="s">
        <v>2226</v>
      </c>
      <c r="D30" s="2346"/>
      <c r="E30" s="2323"/>
      <c r="F30" s="2324"/>
      <c r="G30" s="2358"/>
      <c r="H30" s="212"/>
      <c r="I30" s="2370"/>
      <c r="J30" s="1237" t="s">
        <v>730</v>
      </c>
      <c r="K30" s="2152"/>
      <c r="L30" s="1626" t="s">
        <v>8</v>
      </c>
      <c r="M30" s="2341"/>
      <c r="N30" s="729"/>
      <c r="O30" s="731"/>
      <c r="P30" s="731"/>
      <c r="V30" s="731"/>
      <c r="W30" s="731"/>
      <c r="X30" s="731"/>
    </row>
    <row r="31" spans="2:24" ht="54" customHeight="1" x14ac:dyDescent="0.25">
      <c r="B31" s="1229"/>
      <c r="C31" s="2342" t="s">
        <v>2413</v>
      </c>
      <c r="D31" s="2343"/>
      <c r="E31" s="2343"/>
      <c r="F31" s="2344"/>
      <c r="G31" s="795"/>
      <c r="H31" s="734"/>
      <c r="I31" s="2370"/>
      <c r="J31" s="1237" t="s">
        <v>742</v>
      </c>
      <c r="K31" s="1254"/>
      <c r="L31" s="1626" t="s">
        <v>1131</v>
      </c>
      <c r="M31" s="2314"/>
      <c r="N31" s="729"/>
      <c r="O31" s="731"/>
      <c r="P31" s="731"/>
      <c r="V31" s="731"/>
      <c r="W31" s="731"/>
      <c r="X31" s="731"/>
    </row>
    <row r="32" spans="2:24" ht="45.75" customHeight="1" x14ac:dyDescent="0.25">
      <c r="B32" s="1229"/>
      <c r="C32" s="1237" t="s">
        <v>903</v>
      </c>
      <c r="D32" s="2152"/>
      <c r="E32" s="1626" t="s">
        <v>2612</v>
      </c>
      <c r="F32" s="2341"/>
      <c r="G32" s="795"/>
      <c r="H32" s="734"/>
      <c r="I32" s="2370"/>
      <c r="J32" s="2312" t="s">
        <v>779</v>
      </c>
      <c r="K32" s="1251"/>
      <c r="L32" s="1626" t="s">
        <v>1131</v>
      </c>
      <c r="M32" s="2314"/>
      <c r="N32" s="729"/>
      <c r="O32" s="731"/>
      <c r="P32" s="731"/>
      <c r="V32" s="731"/>
      <c r="W32" s="731"/>
      <c r="X32" s="731"/>
    </row>
    <row r="33" spans="2:24" ht="38.25" customHeight="1" x14ac:dyDescent="0.25">
      <c r="B33" s="1229"/>
      <c r="C33" s="1237" t="s">
        <v>1081</v>
      </c>
      <c r="D33" s="2152"/>
      <c r="E33" s="2340" t="s">
        <v>620</v>
      </c>
      <c r="F33" s="2341"/>
      <c r="G33" s="795"/>
      <c r="H33" s="734"/>
      <c r="I33" s="2370"/>
      <c r="J33" s="2312" t="s">
        <v>2298</v>
      </c>
      <c r="K33" s="2347"/>
      <c r="L33" s="2315" t="s">
        <v>2675</v>
      </c>
      <c r="M33" s="2316"/>
      <c r="N33" s="1918" t="s">
        <v>2519</v>
      </c>
      <c r="O33" s="1173"/>
      <c r="P33" s="731"/>
      <c r="V33" s="731"/>
      <c r="W33" s="731"/>
      <c r="X33" s="731"/>
    </row>
    <row r="34" spans="2:24" ht="36.950000000000003" customHeight="1" thickBot="1" x14ac:dyDescent="0.3">
      <c r="B34" s="1229"/>
      <c r="C34" s="2312" t="s">
        <v>730</v>
      </c>
      <c r="D34" s="2347"/>
      <c r="E34" s="1975" t="s">
        <v>8</v>
      </c>
      <c r="F34" s="1977"/>
      <c r="G34" s="2319" t="s">
        <v>2538</v>
      </c>
      <c r="H34" s="732"/>
      <c r="I34" s="2370"/>
      <c r="J34" s="2345" t="s">
        <v>730</v>
      </c>
      <c r="K34" s="2346"/>
      <c r="L34" s="2317"/>
      <c r="M34" s="2318"/>
      <c r="N34" s="2098"/>
      <c r="O34" s="1176"/>
      <c r="P34" s="732"/>
      <c r="V34" s="731"/>
      <c r="W34" s="731"/>
      <c r="X34" s="731"/>
    </row>
    <row r="35" spans="2:24" ht="35.25" customHeight="1" x14ac:dyDescent="0.25">
      <c r="B35" s="1229"/>
      <c r="C35" s="2312" t="s">
        <v>2226</v>
      </c>
      <c r="D35" s="2347"/>
      <c r="E35" s="2315" t="s">
        <v>2670</v>
      </c>
      <c r="F35" s="2381"/>
      <c r="G35" s="2356"/>
      <c r="I35" s="2370"/>
      <c r="J35" s="2342" t="s">
        <v>2414</v>
      </c>
      <c r="K35" s="2343"/>
      <c r="L35" s="2343"/>
      <c r="M35" s="2344"/>
      <c r="N35" s="729"/>
      <c r="P35" s="212"/>
      <c r="Q35" s="212"/>
      <c r="R35" s="212"/>
      <c r="S35" s="212"/>
      <c r="U35" s="731"/>
      <c r="V35" s="731"/>
      <c r="W35" s="731"/>
      <c r="X35" s="731"/>
    </row>
    <row r="36" spans="2:24" ht="36.950000000000003" customHeight="1" thickBot="1" x14ac:dyDescent="0.3">
      <c r="B36" s="1229"/>
      <c r="C36" s="2345" t="s">
        <v>730</v>
      </c>
      <c r="D36" s="2346"/>
      <c r="E36" s="2382"/>
      <c r="F36" s="2383"/>
      <c r="G36" s="2357"/>
      <c r="H36" s="212"/>
      <c r="I36" s="2370"/>
      <c r="J36" s="2312" t="s">
        <v>709</v>
      </c>
      <c r="K36" s="2313"/>
      <c r="L36" s="1975" t="s">
        <v>8</v>
      </c>
      <c r="M36" s="2368"/>
      <c r="N36" s="2309" t="s">
        <v>2521</v>
      </c>
      <c r="O36" s="1919"/>
      <c r="P36" s="733"/>
      <c r="V36" s="731"/>
      <c r="W36" s="731"/>
      <c r="X36" s="731"/>
    </row>
    <row r="37" spans="2:24" ht="57" customHeight="1" x14ac:dyDescent="0.25">
      <c r="B37" s="1229"/>
      <c r="C37" s="2342" t="s">
        <v>2565</v>
      </c>
      <c r="D37" s="2343"/>
      <c r="E37" s="2343"/>
      <c r="F37" s="2344"/>
      <c r="G37" s="795"/>
      <c r="H37" s="212"/>
      <c r="I37" s="2370"/>
      <c r="J37" s="2312" t="s">
        <v>779</v>
      </c>
      <c r="K37" s="2313"/>
      <c r="L37" s="1975" t="s">
        <v>1131</v>
      </c>
      <c r="M37" s="2372"/>
      <c r="N37" s="2310"/>
      <c r="O37" s="2311"/>
      <c r="P37" s="212"/>
      <c r="V37" s="731"/>
      <c r="W37" s="731"/>
      <c r="X37" s="731"/>
    </row>
    <row r="38" spans="2:24" ht="45" customHeight="1" x14ac:dyDescent="0.25">
      <c r="B38" s="1229"/>
      <c r="C38" s="1237" t="s">
        <v>903</v>
      </c>
      <c r="D38" s="2152"/>
      <c r="E38" s="1626" t="s">
        <v>2612</v>
      </c>
      <c r="F38" s="2341"/>
      <c r="G38" s="795"/>
      <c r="H38" s="734"/>
      <c r="I38" s="2370"/>
      <c r="J38" s="2312" t="s">
        <v>2298</v>
      </c>
      <c r="K38" s="2347"/>
      <c r="L38" s="2315" t="s">
        <v>2686</v>
      </c>
      <c r="M38" s="2322"/>
      <c r="N38" s="2310"/>
      <c r="O38" s="2311"/>
      <c r="P38" s="731"/>
    </row>
    <row r="39" spans="2:24" ht="42.75" customHeight="1" thickBot="1" x14ac:dyDescent="0.3">
      <c r="B39" s="1229"/>
      <c r="C39" s="1237" t="s">
        <v>1081</v>
      </c>
      <c r="D39" s="2152"/>
      <c r="E39" s="2340" t="s">
        <v>620</v>
      </c>
      <c r="F39" s="2341"/>
      <c r="G39" s="795"/>
      <c r="H39" s="734"/>
      <c r="I39" s="2370"/>
      <c r="J39" s="2312" t="s">
        <v>709</v>
      </c>
      <c r="K39" s="2313"/>
      <c r="L39" s="2323"/>
      <c r="M39" s="2324"/>
      <c r="N39" s="1920"/>
      <c r="O39" s="1921"/>
      <c r="P39" s="731"/>
    </row>
    <row r="40" spans="2:24" ht="45.75" customHeight="1" x14ac:dyDescent="0.25">
      <c r="B40" s="1229"/>
      <c r="C40" s="1237" t="s">
        <v>730</v>
      </c>
      <c r="D40" s="2152"/>
      <c r="E40" s="1626" t="s">
        <v>1131</v>
      </c>
      <c r="F40" s="2341"/>
      <c r="G40" s="795"/>
      <c r="H40" s="734"/>
      <c r="I40" s="2370"/>
      <c r="J40" s="2342" t="s">
        <v>2414</v>
      </c>
      <c r="K40" s="2343"/>
      <c r="L40" s="2343"/>
      <c r="M40" s="2344"/>
      <c r="N40" s="729"/>
      <c r="O40" s="731"/>
      <c r="P40" s="731"/>
    </row>
    <row r="41" spans="2:24" ht="36.950000000000003" customHeight="1" x14ac:dyDescent="0.25">
      <c r="B41" s="1229"/>
      <c r="C41" s="2312" t="s">
        <v>793</v>
      </c>
      <c r="D41" s="2347"/>
      <c r="E41" s="1975" t="s">
        <v>8</v>
      </c>
      <c r="F41" s="2368"/>
      <c r="G41" s="2319" t="s">
        <v>2539</v>
      </c>
      <c r="H41" s="734"/>
      <c r="I41" s="2370"/>
      <c r="J41" s="2312" t="s">
        <v>709</v>
      </c>
      <c r="K41" s="2313"/>
      <c r="L41" s="1975" t="s">
        <v>2520</v>
      </c>
      <c r="M41" s="2372"/>
      <c r="N41" s="2385" t="s">
        <v>2522</v>
      </c>
      <c r="O41" s="1919"/>
      <c r="P41" s="731"/>
    </row>
    <row r="42" spans="2:24" ht="36.950000000000003" customHeight="1" x14ac:dyDescent="0.25">
      <c r="B42" s="1229"/>
      <c r="C42" s="2312" t="s">
        <v>779</v>
      </c>
      <c r="D42" s="2313"/>
      <c r="E42" s="1626" t="s">
        <v>1131</v>
      </c>
      <c r="F42" s="2314"/>
      <c r="G42" s="2320"/>
      <c r="H42" s="734"/>
      <c r="I42" s="2370"/>
      <c r="J42" s="2312" t="s">
        <v>779</v>
      </c>
      <c r="K42" s="2347"/>
      <c r="L42" s="1975" t="s">
        <v>2138</v>
      </c>
      <c r="M42" s="2368"/>
      <c r="N42" s="2310"/>
      <c r="O42" s="2311"/>
      <c r="P42" s="731"/>
    </row>
    <row r="43" spans="2:24" ht="36.950000000000003" customHeight="1" x14ac:dyDescent="0.25">
      <c r="B43" s="1229"/>
      <c r="C43" s="2312" t="s">
        <v>2226</v>
      </c>
      <c r="D43" s="2347"/>
      <c r="E43" s="2315" t="s">
        <v>2671</v>
      </c>
      <c r="F43" s="2322"/>
      <c r="G43" s="2320"/>
      <c r="H43" s="732"/>
      <c r="I43" s="2370"/>
      <c r="J43" s="2312" t="s">
        <v>782</v>
      </c>
      <c r="K43" s="2313"/>
      <c r="L43" s="1975" t="s">
        <v>8</v>
      </c>
      <c r="M43" s="2368"/>
      <c r="N43" s="2310"/>
      <c r="O43" s="2311"/>
      <c r="P43" s="732"/>
    </row>
    <row r="44" spans="2:24" ht="55.5" customHeight="1" thickBot="1" x14ac:dyDescent="0.3">
      <c r="B44" s="1229"/>
      <c r="C44" s="2345" t="s">
        <v>793</v>
      </c>
      <c r="D44" s="2346"/>
      <c r="E44" s="2323"/>
      <c r="F44" s="2324"/>
      <c r="G44" s="2321"/>
      <c r="I44" s="2370"/>
      <c r="J44" s="2373" t="s">
        <v>2298</v>
      </c>
      <c r="K44" s="2374"/>
      <c r="L44" s="2315" t="s">
        <v>2685</v>
      </c>
      <c r="M44" s="2322"/>
      <c r="N44" s="2310"/>
      <c r="O44" s="2311"/>
      <c r="P44" s="212"/>
      <c r="Q44" s="212"/>
      <c r="R44" s="212"/>
      <c r="S44" s="212"/>
      <c r="U44" s="731"/>
      <c r="V44" s="731"/>
      <c r="W44" s="731"/>
      <c r="X44" s="731"/>
    </row>
    <row r="45" spans="2:24" ht="48" customHeight="1" thickBot="1" x14ac:dyDescent="0.3">
      <c r="B45" s="1229"/>
      <c r="C45" s="2342" t="s">
        <v>2565</v>
      </c>
      <c r="D45" s="2343"/>
      <c r="E45" s="2343"/>
      <c r="F45" s="2344"/>
      <c r="G45" s="795"/>
      <c r="H45" s="212"/>
      <c r="I45" s="2371"/>
      <c r="J45" s="2345" t="s">
        <v>782</v>
      </c>
      <c r="K45" s="2384"/>
      <c r="L45" s="2323"/>
      <c r="M45" s="2324"/>
      <c r="N45" s="1920"/>
      <c r="O45" s="1921"/>
      <c r="P45" s="733"/>
    </row>
    <row r="46" spans="2:24" ht="36.950000000000003" customHeight="1" thickBot="1" x14ac:dyDescent="0.3">
      <c r="B46" s="1229"/>
      <c r="C46" s="1237" t="s">
        <v>903</v>
      </c>
      <c r="D46" s="2152"/>
      <c r="E46" s="1626" t="s">
        <v>2612</v>
      </c>
      <c r="F46" s="2341"/>
      <c r="G46" s="795"/>
      <c r="H46" s="212"/>
      <c r="I46" s="788" t="s">
        <v>933</v>
      </c>
      <c r="J46" s="2328" t="s">
        <v>2153</v>
      </c>
      <c r="K46" s="2329"/>
      <c r="L46" s="2329"/>
      <c r="M46" s="2330"/>
      <c r="N46" s="729"/>
      <c r="O46" s="731"/>
      <c r="P46" s="734"/>
    </row>
    <row r="47" spans="2:24" ht="36.950000000000003" customHeight="1" x14ac:dyDescent="0.25">
      <c r="B47" s="1229"/>
      <c r="C47" s="1237" t="s">
        <v>1081</v>
      </c>
      <c r="D47" s="2152"/>
      <c r="E47" s="2340" t="s">
        <v>620</v>
      </c>
      <c r="F47" s="2341"/>
      <c r="G47" s="795"/>
      <c r="I47" s="2369" t="s">
        <v>934</v>
      </c>
      <c r="J47" s="2342" t="s">
        <v>2543</v>
      </c>
      <c r="K47" s="2343"/>
      <c r="L47" s="2343"/>
      <c r="M47" s="2344"/>
      <c r="N47" s="270"/>
      <c r="O47" s="731"/>
      <c r="P47" s="734"/>
      <c r="R47" s="348"/>
      <c r="S47" s="348"/>
      <c r="T47" s="348"/>
      <c r="U47" s="348"/>
    </row>
    <row r="48" spans="2:24" ht="44.25" customHeight="1" x14ac:dyDescent="0.25">
      <c r="B48" s="1229"/>
      <c r="C48" s="1237" t="s">
        <v>730</v>
      </c>
      <c r="D48" s="2152"/>
      <c r="E48" s="1626" t="s">
        <v>1131</v>
      </c>
      <c r="F48" s="2341"/>
      <c r="G48" s="795"/>
      <c r="I48" s="2370"/>
      <c r="J48" s="2376" t="s">
        <v>716</v>
      </c>
      <c r="K48" s="2347"/>
      <c r="L48" s="2315" t="s">
        <v>2684</v>
      </c>
      <c r="M48" s="2316"/>
      <c r="N48" s="1918" t="s">
        <v>2519</v>
      </c>
      <c r="O48" s="1173"/>
      <c r="P48" s="731"/>
      <c r="Q48" s="348"/>
      <c r="R48" s="348"/>
      <c r="S48" s="348"/>
      <c r="T48" s="348"/>
      <c r="U48" s="348"/>
    </row>
    <row r="49" spans="2:23" ht="36.950000000000003" customHeight="1" thickBot="1" x14ac:dyDescent="0.3">
      <c r="B49" s="1229"/>
      <c r="C49" s="1237" t="s">
        <v>793</v>
      </c>
      <c r="D49" s="2152"/>
      <c r="E49" s="1626" t="s">
        <v>2520</v>
      </c>
      <c r="F49" s="2314"/>
      <c r="G49" s="1918" t="s">
        <v>2631</v>
      </c>
      <c r="H49" s="2325"/>
      <c r="I49" s="2370"/>
      <c r="J49" s="2345" t="s">
        <v>2298</v>
      </c>
      <c r="K49" s="2346"/>
      <c r="L49" s="2317"/>
      <c r="M49" s="2318"/>
      <c r="N49" s="2098"/>
      <c r="O49" s="1176"/>
      <c r="P49" s="731"/>
      <c r="Q49" s="348"/>
      <c r="R49" s="348"/>
      <c r="S49" s="348"/>
      <c r="T49" s="348"/>
      <c r="U49" s="348"/>
    </row>
    <row r="50" spans="2:23" ht="38.25" customHeight="1" x14ac:dyDescent="0.25">
      <c r="B50" s="1229"/>
      <c r="C50" s="2312" t="s">
        <v>779</v>
      </c>
      <c r="D50" s="2347"/>
      <c r="E50" s="1975" t="s">
        <v>2138</v>
      </c>
      <c r="F50" s="2368"/>
      <c r="G50" s="2095"/>
      <c r="H50" s="2326"/>
      <c r="I50" s="2370"/>
      <c r="J50" s="2342" t="s">
        <v>2544</v>
      </c>
      <c r="K50" s="2343"/>
      <c r="L50" s="2343"/>
      <c r="M50" s="2344"/>
      <c r="N50" s="729"/>
      <c r="O50" s="733"/>
      <c r="P50" s="731"/>
      <c r="Q50" s="348"/>
      <c r="R50" s="348"/>
      <c r="S50" s="348"/>
      <c r="T50" s="348"/>
      <c r="U50" s="348"/>
    </row>
    <row r="51" spans="2:23" ht="36.950000000000003" customHeight="1" x14ac:dyDescent="0.25">
      <c r="B51" s="1229"/>
      <c r="C51" s="2312" t="s">
        <v>781</v>
      </c>
      <c r="D51" s="2347"/>
      <c r="E51" s="1975" t="s">
        <v>8</v>
      </c>
      <c r="F51" s="2368"/>
      <c r="G51" s="2095"/>
      <c r="H51" s="2326"/>
      <c r="I51" s="2370"/>
      <c r="J51" s="1237" t="s">
        <v>730</v>
      </c>
      <c r="K51" s="2152"/>
      <c r="L51" s="1626" t="s">
        <v>8</v>
      </c>
      <c r="M51" s="2341"/>
      <c r="N51" s="729"/>
      <c r="O51" s="733"/>
      <c r="P51" s="348"/>
      <c r="Q51" s="348"/>
      <c r="R51" s="348"/>
      <c r="S51" s="348"/>
      <c r="T51" s="348"/>
    </row>
    <row r="52" spans="2:23" ht="36.950000000000003" customHeight="1" x14ac:dyDescent="0.25">
      <c r="B52" s="1229"/>
      <c r="C52" s="2312" t="s">
        <v>2226</v>
      </c>
      <c r="D52" s="2347"/>
      <c r="E52" s="2315" t="s">
        <v>2672</v>
      </c>
      <c r="F52" s="2322"/>
      <c r="G52" s="2095"/>
      <c r="H52" s="2326"/>
      <c r="I52" s="2370"/>
      <c r="J52" s="1237" t="s">
        <v>742</v>
      </c>
      <c r="K52" s="1254"/>
      <c r="L52" s="1626" t="s">
        <v>1131</v>
      </c>
      <c r="M52" s="2314"/>
      <c r="N52" s="729"/>
      <c r="O52" s="733"/>
      <c r="P52" s="348"/>
      <c r="Q52" s="348"/>
      <c r="R52" s="348"/>
      <c r="S52" s="348"/>
      <c r="T52" s="348"/>
    </row>
    <row r="53" spans="2:23" ht="55.5" customHeight="1" thickBot="1" x14ac:dyDescent="0.3">
      <c r="B53" s="1230"/>
      <c r="C53" s="2345" t="s">
        <v>781</v>
      </c>
      <c r="D53" s="2346"/>
      <c r="E53" s="2323"/>
      <c r="F53" s="2324"/>
      <c r="G53" s="2098"/>
      <c r="H53" s="2327"/>
      <c r="I53" s="2370"/>
      <c r="J53" s="2312" t="s">
        <v>779</v>
      </c>
      <c r="K53" s="1251"/>
      <c r="L53" s="1626" t="s">
        <v>1131</v>
      </c>
      <c r="M53" s="2314"/>
      <c r="N53" s="729"/>
      <c r="O53" s="734"/>
    </row>
    <row r="54" spans="2:23" ht="57.75" customHeight="1" thickBot="1" x14ac:dyDescent="0.3">
      <c r="B54" s="735" t="s">
        <v>933</v>
      </c>
      <c r="C54" s="2328" t="s">
        <v>2400</v>
      </c>
      <c r="D54" s="2329"/>
      <c r="E54" s="2329"/>
      <c r="F54" s="2330"/>
      <c r="G54" s="795"/>
      <c r="I54" s="2370"/>
      <c r="J54" s="2312" t="s">
        <v>2298</v>
      </c>
      <c r="K54" s="1251"/>
      <c r="L54" s="2315" t="s">
        <v>2683</v>
      </c>
      <c r="M54" s="2316"/>
      <c r="N54" s="1918" t="s">
        <v>2519</v>
      </c>
      <c r="O54" s="1173"/>
      <c r="P54" s="212"/>
      <c r="Q54" s="212"/>
      <c r="R54" s="212"/>
      <c r="T54" s="731"/>
      <c r="U54" s="731"/>
      <c r="V54" s="731"/>
      <c r="W54" s="731"/>
    </row>
    <row r="55" spans="2:23" ht="50.25" customHeight="1" thickBot="1" x14ac:dyDescent="0.3">
      <c r="B55" s="1228" t="s">
        <v>934</v>
      </c>
      <c r="C55" s="2342" t="s">
        <v>2412</v>
      </c>
      <c r="D55" s="2354"/>
      <c r="E55" s="2354"/>
      <c r="F55" s="2355"/>
      <c r="G55" s="796"/>
      <c r="H55" s="212"/>
      <c r="I55" s="2370"/>
      <c r="J55" s="1849" t="s">
        <v>730</v>
      </c>
      <c r="K55" s="1652"/>
      <c r="L55" s="2317"/>
      <c r="M55" s="2318"/>
      <c r="N55" s="2098"/>
      <c r="O55" s="1176"/>
    </row>
    <row r="56" spans="2:23" ht="36.950000000000003" customHeight="1" x14ac:dyDescent="0.25">
      <c r="B56" s="1229"/>
      <c r="C56" s="1237" t="s">
        <v>903</v>
      </c>
      <c r="D56" s="2152"/>
      <c r="E56" s="1626" t="s">
        <v>2613</v>
      </c>
      <c r="F56" s="2341"/>
      <c r="G56" s="795"/>
      <c r="H56" s="212"/>
      <c r="I56" s="2370"/>
      <c r="J56" s="2342" t="s">
        <v>2544</v>
      </c>
      <c r="K56" s="2343"/>
      <c r="L56" s="2343"/>
      <c r="M56" s="2344"/>
      <c r="N56" s="729"/>
      <c r="O56" s="734"/>
    </row>
    <row r="57" spans="2:23" ht="47.25" customHeight="1" x14ac:dyDescent="0.25">
      <c r="B57" s="1229"/>
      <c r="C57" s="1237" t="s">
        <v>1081</v>
      </c>
      <c r="D57" s="2152"/>
      <c r="E57" s="2340" t="s">
        <v>620</v>
      </c>
      <c r="F57" s="2341"/>
      <c r="G57" s="795"/>
      <c r="H57" s="212"/>
      <c r="I57" s="2370"/>
      <c r="J57" s="2312" t="s">
        <v>709</v>
      </c>
      <c r="K57" s="2313"/>
      <c r="L57" s="1975" t="s">
        <v>8</v>
      </c>
      <c r="M57" s="2368"/>
      <c r="N57" s="2309" t="s">
        <v>2521</v>
      </c>
      <c r="O57" s="1919"/>
    </row>
    <row r="58" spans="2:23" ht="36.950000000000003" customHeight="1" x14ac:dyDescent="0.25">
      <c r="B58" s="1229"/>
      <c r="C58" s="2376" t="s">
        <v>716</v>
      </c>
      <c r="D58" s="2347"/>
      <c r="E58" s="2315" t="s">
        <v>2755</v>
      </c>
      <c r="F58" s="2322"/>
      <c r="G58" s="2319" t="s">
        <v>2538</v>
      </c>
      <c r="H58" s="734"/>
      <c r="I58" s="2370"/>
      <c r="J58" s="2312" t="s">
        <v>779</v>
      </c>
      <c r="K58" s="2313"/>
      <c r="L58" s="1975" t="s">
        <v>1131</v>
      </c>
      <c r="M58" s="2372"/>
      <c r="N58" s="2310"/>
      <c r="O58" s="2311"/>
    </row>
    <row r="59" spans="2:23" ht="52.5" customHeight="1" thickBot="1" x14ac:dyDescent="0.3">
      <c r="B59" s="1229"/>
      <c r="C59" s="2345" t="s">
        <v>2226</v>
      </c>
      <c r="D59" s="2346"/>
      <c r="E59" s="2323"/>
      <c r="F59" s="2324"/>
      <c r="G59" s="2358"/>
      <c r="I59" s="2370"/>
      <c r="J59" s="2312" t="s">
        <v>2298</v>
      </c>
      <c r="K59" s="2347"/>
      <c r="L59" s="2315" t="s">
        <v>2682</v>
      </c>
      <c r="M59" s="2322"/>
      <c r="N59" s="2310"/>
      <c r="O59" s="2311"/>
      <c r="Q59" s="348"/>
      <c r="R59" s="348"/>
      <c r="S59" s="348"/>
      <c r="T59" s="348"/>
    </row>
    <row r="60" spans="2:23" ht="45" customHeight="1" thickBot="1" x14ac:dyDescent="0.3">
      <c r="B60" s="1229"/>
      <c r="C60" s="2342" t="s">
        <v>2413</v>
      </c>
      <c r="D60" s="2343"/>
      <c r="E60" s="2343"/>
      <c r="F60" s="2344"/>
      <c r="G60" s="795"/>
      <c r="I60" s="2370"/>
      <c r="J60" s="2312" t="s">
        <v>709</v>
      </c>
      <c r="K60" s="2313"/>
      <c r="L60" s="2323"/>
      <c r="M60" s="2324"/>
      <c r="N60" s="1920"/>
      <c r="O60" s="1921"/>
      <c r="P60" s="734"/>
      <c r="Q60" s="348"/>
      <c r="R60" s="348"/>
      <c r="S60" s="348"/>
      <c r="T60" s="348"/>
      <c r="U60" s="348"/>
    </row>
    <row r="61" spans="2:23" ht="36.950000000000003" customHeight="1" x14ac:dyDescent="0.25">
      <c r="B61" s="1229"/>
      <c r="C61" s="1237" t="s">
        <v>903</v>
      </c>
      <c r="D61" s="2152"/>
      <c r="E61" s="1626" t="s">
        <v>2613</v>
      </c>
      <c r="F61" s="2341"/>
      <c r="G61" s="795"/>
      <c r="I61" s="2370"/>
      <c r="J61" s="2342" t="s">
        <v>2544</v>
      </c>
      <c r="K61" s="2343"/>
      <c r="L61" s="2343"/>
      <c r="M61" s="2344"/>
      <c r="N61" s="731"/>
      <c r="O61" s="732"/>
      <c r="P61" s="731"/>
      <c r="Q61" s="348"/>
      <c r="R61" s="348"/>
      <c r="S61" s="348"/>
      <c r="T61" s="348"/>
      <c r="U61" s="348"/>
    </row>
    <row r="62" spans="2:23" ht="36.950000000000003" customHeight="1" x14ac:dyDescent="0.25">
      <c r="B62" s="1229"/>
      <c r="C62" s="1237" t="s">
        <v>1081</v>
      </c>
      <c r="D62" s="2152"/>
      <c r="E62" s="2340" t="s">
        <v>620</v>
      </c>
      <c r="F62" s="2341"/>
      <c r="G62" s="795"/>
      <c r="I62" s="2370"/>
      <c r="J62" s="2312" t="s">
        <v>709</v>
      </c>
      <c r="K62" s="2313"/>
      <c r="L62" s="1975" t="s">
        <v>2520</v>
      </c>
      <c r="M62" s="2372"/>
      <c r="N62" s="2385" t="s">
        <v>2522</v>
      </c>
      <c r="O62" s="1919"/>
      <c r="P62" s="731"/>
      <c r="Q62" s="348"/>
      <c r="R62" s="348"/>
      <c r="S62" s="348"/>
      <c r="T62" s="348"/>
      <c r="U62" s="348"/>
    </row>
    <row r="63" spans="2:23" ht="44.25" customHeight="1" x14ac:dyDescent="0.25">
      <c r="B63" s="1229"/>
      <c r="C63" s="2312" t="s">
        <v>730</v>
      </c>
      <c r="D63" s="2347"/>
      <c r="E63" s="1975" t="s">
        <v>8</v>
      </c>
      <c r="F63" s="1977"/>
      <c r="G63" s="2319" t="s">
        <v>2538</v>
      </c>
      <c r="I63" s="2370"/>
      <c r="J63" s="156" t="s">
        <v>779</v>
      </c>
      <c r="K63" s="371"/>
      <c r="L63" s="1975" t="s">
        <v>2138</v>
      </c>
      <c r="M63" s="2368"/>
      <c r="N63" s="2310"/>
      <c r="O63" s="2311"/>
      <c r="P63" s="731"/>
      <c r="Q63" s="348"/>
      <c r="R63" s="348"/>
      <c r="S63" s="348"/>
      <c r="T63" s="348"/>
      <c r="U63" s="348"/>
    </row>
    <row r="64" spans="2:23" ht="36.950000000000003" customHeight="1" x14ac:dyDescent="0.25">
      <c r="B64" s="1229"/>
      <c r="C64" s="2312" t="s">
        <v>2226</v>
      </c>
      <c r="D64" s="2347"/>
      <c r="E64" s="2315" t="s">
        <v>2673</v>
      </c>
      <c r="F64" s="2322"/>
      <c r="G64" s="2356"/>
      <c r="I64" s="2370"/>
      <c r="J64" s="2312" t="s">
        <v>782</v>
      </c>
      <c r="K64" s="2313"/>
      <c r="L64" s="1975" t="s">
        <v>8</v>
      </c>
      <c r="M64" s="2368"/>
      <c r="N64" s="2310"/>
      <c r="O64" s="2311"/>
      <c r="P64" s="731"/>
      <c r="Q64" s="348"/>
      <c r="R64" s="348"/>
      <c r="S64" s="348"/>
      <c r="T64" s="348"/>
      <c r="U64" s="348"/>
    </row>
    <row r="65" spans="2:24" ht="57.75" customHeight="1" thickBot="1" x14ac:dyDescent="0.3">
      <c r="B65" s="1229"/>
      <c r="C65" s="2345" t="s">
        <v>730</v>
      </c>
      <c r="D65" s="2346"/>
      <c r="E65" s="2323"/>
      <c r="F65" s="2324"/>
      <c r="G65" s="2357"/>
      <c r="I65" s="2370"/>
      <c r="J65" s="2373" t="s">
        <v>2298</v>
      </c>
      <c r="K65" s="2374"/>
      <c r="L65" s="2315" t="s">
        <v>2681</v>
      </c>
      <c r="M65" s="2322"/>
      <c r="N65" s="2310"/>
      <c r="O65" s="2311"/>
      <c r="P65" s="731"/>
      <c r="Q65" s="348"/>
      <c r="R65" s="348"/>
      <c r="S65" s="348"/>
      <c r="T65" s="348"/>
      <c r="U65" s="348"/>
    </row>
    <row r="66" spans="2:24" ht="45.75" customHeight="1" thickBot="1" x14ac:dyDescent="0.3">
      <c r="B66" s="1229"/>
      <c r="C66" s="2342" t="s">
        <v>2565</v>
      </c>
      <c r="D66" s="2343"/>
      <c r="E66" s="2343"/>
      <c r="F66" s="2344"/>
      <c r="G66" s="795"/>
      <c r="H66" s="732"/>
      <c r="I66" s="2371"/>
      <c r="J66" s="2345" t="s">
        <v>782</v>
      </c>
      <c r="K66" s="2384"/>
      <c r="L66" s="2323"/>
      <c r="M66" s="2324"/>
      <c r="N66" s="1920"/>
      <c r="O66" s="1921"/>
      <c r="P66" s="732"/>
      <c r="Q66" s="729"/>
      <c r="R66" s="729"/>
      <c r="S66" s="729"/>
      <c r="T66" s="729"/>
      <c r="U66" s="729"/>
    </row>
    <row r="67" spans="2:24" ht="36.950000000000003" customHeight="1" thickBot="1" x14ac:dyDescent="0.3">
      <c r="B67" s="1229"/>
      <c r="C67" s="1237" t="s">
        <v>903</v>
      </c>
      <c r="D67" s="2152"/>
      <c r="E67" s="1626" t="s">
        <v>2613</v>
      </c>
      <c r="F67" s="2341"/>
      <c r="G67" s="795"/>
      <c r="H67" s="732"/>
      <c r="I67" s="788" t="s">
        <v>935</v>
      </c>
      <c r="J67" s="2328" t="s">
        <v>2154</v>
      </c>
      <c r="K67" s="2329"/>
      <c r="L67" s="2329"/>
      <c r="M67" s="2330"/>
      <c r="O67" s="731"/>
      <c r="P67" s="732"/>
    </row>
    <row r="68" spans="2:24" ht="36" customHeight="1" x14ac:dyDescent="0.25">
      <c r="B68" s="1229"/>
      <c r="C68" s="1237" t="s">
        <v>1081</v>
      </c>
      <c r="D68" s="2152"/>
      <c r="E68" s="2340" t="s">
        <v>620</v>
      </c>
      <c r="F68" s="2341"/>
      <c r="G68" s="795"/>
      <c r="I68" s="2369" t="s">
        <v>936</v>
      </c>
      <c r="J68" s="2342" t="s">
        <v>2545</v>
      </c>
      <c r="K68" s="2343"/>
      <c r="L68" s="2343"/>
      <c r="M68" s="2344"/>
      <c r="N68" s="270"/>
      <c r="O68" s="731"/>
      <c r="P68" s="212"/>
      <c r="Q68" s="212"/>
      <c r="R68" s="212"/>
      <c r="S68" s="212"/>
      <c r="U68" s="731"/>
      <c r="V68" s="731"/>
      <c r="W68" s="731"/>
      <c r="X68" s="731"/>
    </row>
    <row r="69" spans="2:24" ht="42" customHeight="1" x14ac:dyDescent="0.25">
      <c r="B69" s="1229"/>
      <c r="C69" s="1237" t="s">
        <v>730</v>
      </c>
      <c r="D69" s="2152"/>
      <c r="E69" s="1626" t="s">
        <v>1131</v>
      </c>
      <c r="F69" s="2341"/>
      <c r="G69" s="795"/>
      <c r="I69" s="2370"/>
      <c r="J69" s="2376" t="s">
        <v>716</v>
      </c>
      <c r="K69" s="2347"/>
      <c r="L69" s="2315" t="s">
        <v>2680</v>
      </c>
      <c r="M69" s="2316"/>
      <c r="N69" s="1918" t="s">
        <v>2519</v>
      </c>
      <c r="O69" s="1173"/>
      <c r="P69" s="212"/>
      <c r="Q69" s="212"/>
      <c r="R69" s="212"/>
      <c r="S69" s="212"/>
      <c r="U69" s="731"/>
      <c r="V69" s="731"/>
      <c r="W69" s="731"/>
      <c r="X69" s="731"/>
    </row>
    <row r="70" spans="2:24" ht="43.5" customHeight="1" thickBot="1" x14ac:dyDescent="0.3">
      <c r="B70" s="1229"/>
      <c r="C70" s="2312" t="s">
        <v>793</v>
      </c>
      <c r="D70" s="2347"/>
      <c r="E70" s="1975" t="s">
        <v>8</v>
      </c>
      <c r="F70" s="2368"/>
      <c r="G70" s="2319" t="s">
        <v>2539</v>
      </c>
      <c r="H70" s="212"/>
      <c r="I70" s="2370"/>
      <c r="J70" s="2345" t="s">
        <v>2298</v>
      </c>
      <c r="K70" s="2346"/>
      <c r="L70" s="2317"/>
      <c r="M70" s="2318"/>
      <c r="N70" s="2098"/>
      <c r="O70" s="1176"/>
      <c r="P70" s="733"/>
    </row>
    <row r="71" spans="2:24" ht="48.75" customHeight="1" x14ac:dyDescent="0.25">
      <c r="B71" s="1229"/>
      <c r="C71" s="2312" t="s">
        <v>779</v>
      </c>
      <c r="D71" s="2313"/>
      <c r="E71" s="1626" t="s">
        <v>1131</v>
      </c>
      <c r="F71" s="2314"/>
      <c r="G71" s="2320"/>
      <c r="H71" s="212"/>
      <c r="I71" s="2370"/>
      <c r="J71" s="2342" t="s">
        <v>2546</v>
      </c>
      <c r="K71" s="2343"/>
      <c r="L71" s="2343"/>
      <c r="M71" s="2344"/>
      <c r="N71" s="729"/>
      <c r="O71" s="212"/>
      <c r="P71" s="731"/>
    </row>
    <row r="72" spans="2:24" ht="58.5" customHeight="1" x14ac:dyDescent="0.25">
      <c r="B72" s="1229"/>
      <c r="C72" s="2312" t="s">
        <v>2226</v>
      </c>
      <c r="D72" s="2347"/>
      <c r="E72" s="2315" t="s">
        <v>2674</v>
      </c>
      <c r="F72" s="2322"/>
      <c r="G72" s="2320"/>
      <c r="H72" s="734"/>
      <c r="I72" s="2370"/>
      <c r="J72" s="1237" t="s">
        <v>730</v>
      </c>
      <c r="K72" s="2152"/>
      <c r="L72" s="1626" t="s">
        <v>8</v>
      </c>
      <c r="M72" s="2341"/>
      <c r="N72" s="729"/>
      <c r="O72" s="212"/>
      <c r="P72" s="731"/>
    </row>
    <row r="73" spans="2:24" ht="44.25" customHeight="1" thickBot="1" x14ac:dyDescent="0.3">
      <c r="B73" s="1229"/>
      <c r="C73" s="2345" t="s">
        <v>793</v>
      </c>
      <c r="D73" s="2346"/>
      <c r="E73" s="2323"/>
      <c r="F73" s="2324"/>
      <c r="G73" s="2321"/>
      <c r="H73" s="734"/>
      <c r="I73" s="2370"/>
      <c r="J73" s="1237" t="s">
        <v>742</v>
      </c>
      <c r="K73" s="1254"/>
      <c r="L73" s="1626" t="s">
        <v>1131</v>
      </c>
      <c r="M73" s="2314"/>
      <c r="N73" s="729"/>
      <c r="O73" s="212"/>
      <c r="P73" s="731"/>
    </row>
    <row r="74" spans="2:24" ht="36.950000000000003" customHeight="1" x14ac:dyDescent="0.25">
      <c r="B74" s="1229"/>
      <c r="C74" s="2342" t="s">
        <v>2565</v>
      </c>
      <c r="D74" s="2343"/>
      <c r="E74" s="2343"/>
      <c r="F74" s="2344"/>
      <c r="G74" s="795"/>
      <c r="H74" s="734"/>
      <c r="I74" s="2370"/>
      <c r="J74" s="2312" t="s">
        <v>779</v>
      </c>
      <c r="K74" s="1251"/>
      <c r="L74" s="1626" t="s">
        <v>1131</v>
      </c>
      <c r="M74" s="2314"/>
      <c r="N74" s="729"/>
      <c r="O74" s="731"/>
      <c r="P74" s="731"/>
    </row>
    <row r="75" spans="2:24" ht="51" customHeight="1" x14ac:dyDescent="0.25">
      <c r="B75" s="1229"/>
      <c r="C75" s="1237" t="s">
        <v>903</v>
      </c>
      <c r="D75" s="2152"/>
      <c r="E75" s="1626" t="s">
        <v>2613</v>
      </c>
      <c r="F75" s="2341"/>
      <c r="G75" s="795"/>
      <c r="H75" s="734"/>
      <c r="I75" s="2370"/>
      <c r="J75" s="2312" t="s">
        <v>2298</v>
      </c>
      <c r="K75" s="2347"/>
      <c r="L75" s="2315" t="s">
        <v>2679</v>
      </c>
      <c r="M75" s="2316"/>
      <c r="N75" s="1918" t="s">
        <v>2519</v>
      </c>
      <c r="O75" s="1173"/>
    </row>
    <row r="76" spans="2:24" ht="36.950000000000003" customHeight="1" thickBot="1" x14ac:dyDescent="0.3">
      <c r="B76" s="1229"/>
      <c r="C76" s="1237" t="s">
        <v>1081</v>
      </c>
      <c r="D76" s="2152"/>
      <c r="E76" s="2340" t="s">
        <v>620</v>
      </c>
      <c r="F76" s="2341"/>
      <c r="G76" s="795"/>
      <c r="H76" s="732"/>
      <c r="I76" s="2370"/>
      <c r="J76" s="2345" t="s">
        <v>730</v>
      </c>
      <c r="K76" s="2346"/>
      <c r="L76" s="2317"/>
      <c r="M76" s="2318"/>
      <c r="N76" s="2098"/>
      <c r="O76" s="1176"/>
    </row>
    <row r="77" spans="2:24" ht="46.5" customHeight="1" x14ac:dyDescent="0.25">
      <c r="B77" s="1229"/>
      <c r="C77" s="1237" t="s">
        <v>730</v>
      </c>
      <c r="D77" s="2152"/>
      <c r="E77" s="1626" t="s">
        <v>1131</v>
      </c>
      <c r="F77" s="2341"/>
      <c r="G77" s="795"/>
      <c r="I77" s="2370"/>
      <c r="J77" s="2342" t="s">
        <v>2546</v>
      </c>
      <c r="K77" s="2343"/>
      <c r="L77" s="2343"/>
      <c r="M77" s="2344"/>
      <c r="N77" s="729"/>
      <c r="O77" s="731"/>
      <c r="P77" s="212"/>
      <c r="Q77" s="212"/>
      <c r="R77" s="212"/>
      <c r="T77" s="731"/>
      <c r="U77" s="731"/>
      <c r="V77" s="731"/>
      <c r="W77" s="731"/>
    </row>
    <row r="78" spans="2:24" ht="36.950000000000003" customHeight="1" x14ac:dyDescent="0.25">
      <c r="B78" s="1229"/>
      <c r="C78" s="1237" t="s">
        <v>793</v>
      </c>
      <c r="D78" s="2152"/>
      <c r="E78" s="1626" t="s">
        <v>2520</v>
      </c>
      <c r="F78" s="2314"/>
      <c r="G78" s="1918" t="s">
        <v>2631</v>
      </c>
      <c r="H78" s="2325"/>
      <c r="I78" s="2370"/>
      <c r="J78" s="2312" t="s">
        <v>709</v>
      </c>
      <c r="K78" s="2313"/>
      <c r="L78" s="1975" t="s">
        <v>8</v>
      </c>
      <c r="M78" s="2368"/>
      <c r="N78" s="2309" t="s">
        <v>2521</v>
      </c>
      <c r="O78" s="1919"/>
    </row>
    <row r="79" spans="2:24" ht="36.950000000000003" customHeight="1" x14ac:dyDescent="0.25">
      <c r="B79" s="1229"/>
      <c r="C79" s="2312" t="s">
        <v>779</v>
      </c>
      <c r="D79" s="2347"/>
      <c r="E79" s="1975" t="s">
        <v>2138</v>
      </c>
      <c r="F79" s="2368"/>
      <c r="G79" s="2095"/>
      <c r="H79" s="2326"/>
      <c r="I79" s="2370"/>
      <c r="J79" s="2312" t="s">
        <v>779</v>
      </c>
      <c r="K79" s="2313"/>
      <c r="L79" s="1975" t="s">
        <v>1131</v>
      </c>
      <c r="M79" s="2372"/>
      <c r="N79" s="2310"/>
      <c r="O79" s="2311"/>
    </row>
    <row r="80" spans="2:24" ht="36.75" customHeight="1" x14ac:dyDescent="0.25">
      <c r="B80" s="1229"/>
      <c r="C80" s="2312" t="s">
        <v>781</v>
      </c>
      <c r="D80" s="2347"/>
      <c r="E80" s="1975" t="s">
        <v>8</v>
      </c>
      <c r="F80" s="2368"/>
      <c r="G80" s="2095"/>
      <c r="H80" s="2326"/>
      <c r="I80" s="2370"/>
      <c r="J80" s="2312" t="s">
        <v>2298</v>
      </c>
      <c r="K80" s="2347"/>
      <c r="L80" s="2315" t="s">
        <v>2678</v>
      </c>
      <c r="M80" s="2322"/>
      <c r="N80" s="2310"/>
      <c r="O80" s="2311"/>
    </row>
    <row r="81" spans="2:24" ht="42.75" customHeight="1" thickBot="1" x14ac:dyDescent="0.3">
      <c r="B81" s="1229"/>
      <c r="C81" s="2312" t="s">
        <v>2226</v>
      </c>
      <c r="D81" s="2347"/>
      <c r="E81" s="2315" t="s">
        <v>2752</v>
      </c>
      <c r="F81" s="2322"/>
      <c r="G81" s="2095"/>
      <c r="H81" s="2326"/>
      <c r="I81" s="2370"/>
      <c r="J81" s="2312" t="s">
        <v>709</v>
      </c>
      <c r="K81" s="2313"/>
      <c r="L81" s="2323"/>
      <c r="M81" s="2324"/>
      <c r="N81" s="1920"/>
      <c r="O81" s="1921"/>
    </row>
    <row r="82" spans="2:24" ht="39.75" customHeight="1" thickBot="1" x14ac:dyDescent="0.3">
      <c r="B82" s="1230"/>
      <c r="C82" s="2345" t="s">
        <v>781</v>
      </c>
      <c r="D82" s="2346"/>
      <c r="E82" s="2323"/>
      <c r="F82" s="2324"/>
      <c r="G82" s="2098"/>
      <c r="H82" s="2327"/>
      <c r="I82" s="2370"/>
      <c r="J82" s="2342" t="s">
        <v>2546</v>
      </c>
      <c r="K82" s="2343"/>
      <c r="L82" s="2343"/>
      <c r="M82" s="2344"/>
      <c r="N82" s="729"/>
      <c r="O82" s="731"/>
    </row>
    <row r="83" spans="2:24" ht="48" customHeight="1" thickBot="1" x14ac:dyDescent="0.3">
      <c r="B83" s="735" t="s">
        <v>935</v>
      </c>
      <c r="C83" s="2328" t="s">
        <v>2401</v>
      </c>
      <c r="D83" s="2329"/>
      <c r="E83" s="2329"/>
      <c r="F83" s="2330"/>
      <c r="G83" s="795"/>
      <c r="H83" s="734"/>
      <c r="I83" s="2370"/>
      <c r="J83" s="2312" t="s">
        <v>709</v>
      </c>
      <c r="K83" s="2313"/>
      <c r="L83" s="1975" t="s">
        <v>2520</v>
      </c>
      <c r="M83" s="2372"/>
      <c r="N83" s="2385" t="s">
        <v>2522</v>
      </c>
      <c r="O83" s="1919"/>
    </row>
    <row r="84" spans="2:24" ht="37.5" customHeight="1" x14ac:dyDescent="0.25">
      <c r="B84" s="1228" t="s">
        <v>936</v>
      </c>
      <c r="C84" s="2342" t="s">
        <v>2412</v>
      </c>
      <c r="D84" s="2354"/>
      <c r="E84" s="2354"/>
      <c r="F84" s="2355"/>
      <c r="G84" s="796"/>
      <c r="H84" s="734"/>
      <c r="I84" s="2370"/>
      <c r="J84" s="2312" t="s">
        <v>779</v>
      </c>
      <c r="K84" s="2347"/>
      <c r="L84" s="1975" t="s">
        <v>2138</v>
      </c>
      <c r="M84" s="2368"/>
      <c r="N84" s="2310"/>
      <c r="O84" s="2311"/>
      <c r="P84" s="731"/>
    </row>
    <row r="85" spans="2:24" ht="36.950000000000003" customHeight="1" x14ac:dyDescent="0.25">
      <c r="B85" s="1229"/>
      <c r="C85" s="1237" t="s">
        <v>903</v>
      </c>
      <c r="D85" s="2152"/>
      <c r="E85" s="1626" t="s">
        <v>2614</v>
      </c>
      <c r="F85" s="2341"/>
      <c r="G85" s="795"/>
      <c r="H85" s="732"/>
      <c r="I85" s="2370"/>
      <c r="J85" s="2312" t="s">
        <v>782</v>
      </c>
      <c r="K85" s="2313"/>
      <c r="L85" s="1975" t="s">
        <v>8</v>
      </c>
      <c r="M85" s="2368"/>
      <c r="N85" s="2310"/>
      <c r="O85" s="2311"/>
      <c r="P85" s="732"/>
    </row>
    <row r="86" spans="2:24" ht="39.75" customHeight="1" x14ac:dyDescent="0.25">
      <c r="B86" s="1229"/>
      <c r="C86" s="1237" t="s">
        <v>1081</v>
      </c>
      <c r="D86" s="2152"/>
      <c r="E86" s="2340" t="s">
        <v>620</v>
      </c>
      <c r="F86" s="2341"/>
      <c r="G86" s="795"/>
      <c r="I86" s="2370"/>
      <c r="J86" s="2373" t="s">
        <v>2298</v>
      </c>
      <c r="K86" s="2374"/>
      <c r="L86" s="2315" t="s">
        <v>2677</v>
      </c>
      <c r="M86" s="2322"/>
      <c r="N86" s="2310"/>
      <c r="O86" s="2311"/>
      <c r="P86" s="212"/>
      <c r="Q86" s="212"/>
      <c r="R86" s="212"/>
      <c r="S86" s="212"/>
      <c r="U86" s="731"/>
      <c r="V86" s="731"/>
      <c r="W86" s="731"/>
      <c r="X86" s="731"/>
    </row>
    <row r="87" spans="2:24" ht="49.5" customHeight="1" thickBot="1" x14ac:dyDescent="0.3">
      <c r="B87" s="1229"/>
      <c r="C87" s="2376" t="s">
        <v>716</v>
      </c>
      <c r="D87" s="2347"/>
      <c r="E87" s="2315" t="s">
        <v>2755</v>
      </c>
      <c r="F87" s="2322"/>
      <c r="G87" s="2319" t="s">
        <v>2538</v>
      </c>
      <c r="H87" s="212"/>
      <c r="I87" s="2371"/>
      <c r="J87" s="2345" t="s">
        <v>782</v>
      </c>
      <c r="K87" s="2384"/>
      <c r="L87" s="2323"/>
      <c r="M87" s="2324"/>
      <c r="N87" s="1920"/>
      <c r="O87" s="1921"/>
      <c r="P87" s="733"/>
    </row>
    <row r="88" spans="2:24" ht="42.75" customHeight="1" thickBot="1" x14ac:dyDescent="0.3">
      <c r="B88" s="1229"/>
      <c r="C88" s="2345" t="s">
        <v>2226</v>
      </c>
      <c r="D88" s="2346"/>
      <c r="E88" s="2323"/>
      <c r="F88" s="2324"/>
      <c r="G88" s="2358"/>
      <c r="H88" s="212"/>
      <c r="I88" s="788" t="s">
        <v>937</v>
      </c>
      <c r="J88" s="2328" t="s">
        <v>2155</v>
      </c>
      <c r="K88" s="2329"/>
      <c r="L88" s="2329"/>
      <c r="M88" s="2330"/>
      <c r="O88" s="734"/>
      <c r="P88" s="734"/>
    </row>
    <row r="89" spans="2:24" ht="36.950000000000003" customHeight="1" thickBot="1" x14ac:dyDescent="0.3">
      <c r="B89" s="1229"/>
      <c r="C89" s="2342" t="s">
        <v>2413</v>
      </c>
      <c r="D89" s="2343"/>
      <c r="E89" s="2343"/>
      <c r="F89" s="2344"/>
      <c r="G89" s="795"/>
      <c r="I89" s="735" t="s">
        <v>938</v>
      </c>
      <c r="J89" s="2328" t="s">
        <v>2156</v>
      </c>
      <c r="K89" s="2329"/>
      <c r="L89" s="2329"/>
      <c r="M89" s="2330"/>
      <c r="O89" s="734"/>
      <c r="P89" s="734"/>
      <c r="R89" s="348"/>
      <c r="S89" s="348"/>
      <c r="T89" s="348"/>
      <c r="U89" s="348"/>
    </row>
    <row r="90" spans="2:24" ht="45.75" customHeight="1" thickBot="1" x14ac:dyDescent="0.3">
      <c r="B90" s="1229"/>
      <c r="C90" s="1237" t="s">
        <v>903</v>
      </c>
      <c r="D90" s="2152"/>
      <c r="E90" s="1626" t="s">
        <v>2614</v>
      </c>
      <c r="F90" s="2341"/>
      <c r="G90" s="795"/>
      <c r="I90" s="735" t="s">
        <v>939</v>
      </c>
      <c r="J90" s="2328" t="s">
        <v>2157</v>
      </c>
      <c r="K90" s="2329"/>
      <c r="L90" s="2329"/>
      <c r="M90" s="2330"/>
      <c r="O90" s="734"/>
      <c r="P90" s="731"/>
      <c r="Q90" s="348"/>
      <c r="R90" s="348"/>
      <c r="S90" s="348"/>
      <c r="T90" s="348"/>
      <c r="U90" s="348"/>
    </row>
    <row r="91" spans="2:24" ht="45" customHeight="1" thickBot="1" x14ac:dyDescent="0.3">
      <c r="B91" s="1229"/>
      <c r="C91" s="1237" t="s">
        <v>1081</v>
      </c>
      <c r="D91" s="2152"/>
      <c r="E91" s="2340" t="s">
        <v>620</v>
      </c>
      <c r="F91" s="2341"/>
      <c r="G91" s="795"/>
      <c r="O91" s="734"/>
      <c r="P91" s="731"/>
      <c r="Q91" s="348"/>
      <c r="R91" s="348"/>
      <c r="S91" s="348"/>
      <c r="T91" s="348"/>
      <c r="U91" s="348"/>
    </row>
    <row r="92" spans="2:24" ht="36.950000000000003" customHeight="1" thickBot="1" x14ac:dyDescent="0.3">
      <c r="B92" s="1229"/>
      <c r="C92" s="2312" t="s">
        <v>730</v>
      </c>
      <c r="D92" s="2347"/>
      <c r="E92" s="1975" t="s">
        <v>8</v>
      </c>
      <c r="F92" s="2368"/>
      <c r="G92" s="2319" t="s">
        <v>2538</v>
      </c>
      <c r="I92" s="2001" t="s">
        <v>1792</v>
      </c>
      <c r="J92" s="2002"/>
      <c r="K92" s="2002"/>
      <c r="L92" s="2002"/>
      <c r="M92" s="2003"/>
      <c r="N92" s="740"/>
      <c r="O92" s="731"/>
      <c r="P92" s="731"/>
      <c r="Q92" s="348"/>
      <c r="R92" s="348"/>
      <c r="S92" s="348"/>
      <c r="T92" s="348"/>
      <c r="U92" s="348"/>
    </row>
    <row r="93" spans="2:24" ht="43.5" customHeight="1" thickBot="1" x14ac:dyDescent="0.3">
      <c r="B93" s="1229"/>
      <c r="C93" s="2312" t="s">
        <v>2226</v>
      </c>
      <c r="D93" s="2347"/>
      <c r="E93" s="2315" t="s">
        <v>2673</v>
      </c>
      <c r="F93" s="2322"/>
      <c r="G93" s="2356"/>
      <c r="I93" s="730" t="s">
        <v>1427</v>
      </c>
      <c r="J93" s="1283" t="s">
        <v>1419</v>
      </c>
      <c r="K93" s="1285"/>
      <c r="L93" s="1283" t="s">
        <v>1790</v>
      </c>
      <c r="M93" s="2339"/>
      <c r="N93" s="729"/>
      <c r="O93" s="731"/>
      <c r="P93" s="731"/>
      <c r="Q93" s="348"/>
      <c r="R93" s="348"/>
      <c r="S93" s="348"/>
      <c r="T93" s="348"/>
      <c r="U93" s="348"/>
    </row>
    <row r="94" spans="2:24" ht="45.75" customHeight="1" thickBot="1" x14ac:dyDescent="0.3">
      <c r="B94" s="1229"/>
      <c r="C94" s="2345" t="s">
        <v>730</v>
      </c>
      <c r="D94" s="2346"/>
      <c r="E94" s="2323"/>
      <c r="F94" s="2324"/>
      <c r="G94" s="2357"/>
      <c r="I94" s="1228" t="s">
        <v>932</v>
      </c>
      <c r="J94" s="2342" t="s">
        <v>2547</v>
      </c>
      <c r="K94" s="2343"/>
      <c r="L94" s="2343"/>
      <c r="M94" s="2344"/>
      <c r="N94" s="270"/>
      <c r="O94" s="731"/>
      <c r="P94" s="731"/>
      <c r="Q94" s="348"/>
      <c r="R94" s="348"/>
      <c r="S94" s="348"/>
      <c r="T94" s="348"/>
      <c r="U94" s="348"/>
    </row>
    <row r="95" spans="2:24" ht="48.75" customHeight="1" x14ac:dyDescent="0.25">
      <c r="B95" s="1229"/>
      <c r="C95" s="2342" t="s">
        <v>2565</v>
      </c>
      <c r="D95" s="2343"/>
      <c r="E95" s="2343"/>
      <c r="F95" s="2344"/>
      <c r="G95" s="795"/>
      <c r="H95" s="732"/>
      <c r="I95" s="1229"/>
      <c r="J95" s="2376" t="s">
        <v>716</v>
      </c>
      <c r="K95" s="2347"/>
      <c r="L95" s="2315" t="s">
        <v>2690</v>
      </c>
      <c r="M95" s="2316"/>
      <c r="N95" s="1918" t="s">
        <v>2519</v>
      </c>
      <c r="O95" s="1173"/>
      <c r="P95" s="732"/>
    </row>
    <row r="96" spans="2:24" ht="48.75" customHeight="1" thickBot="1" x14ac:dyDescent="0.3">
      <c r="B96" s="1229"/>
      <c r="C96" s="1237" t="s">
        <v>903</v>
      </c>
      <c r="D96" s="2152"/>
      <c r="E96" s="1626" t="s">
        <v>2614</v>
      </c>
      <c r="F96" s="2341"/>
      <c r="G96" s="795"/>
      <c r="I96" s="1229"/>
      <c r="J96" s="2345" t="s">
        <v>2298</v>
      </c>
      <c r="K96" s="2346"/>
      <c r="L96" s="2317"/>
      <c r="M96" s="2318"/>
      <c r="N96" s="2098"/>
      <c r="O96" s="1176"/>
      <c r="P96" s="212"/>
      <c r="Q96" s="212"/>
      <c r="R96" s="212"/>
      <c r="S96" s="212"/>
      <c r="U96" s="731"/>
      <c r="V96" s="731"/>
      <c r="W96" s="731"/>
      <c r="X96" s="731"/>
    </row>
    <row r="97" spans="2:23" ht="44.25" customHeight="1" x14ac:dyDescent="0.25">
      <c r="B97" s="1229"/>
      <c r="C97" s="1237" t="s">
        <v>1081</v>
      </c>
      <c r="D97" s="2152"/>
      <c r="E97" s="2340" t="s">
        <v>620</v>
      </c>
      <c r="F97" s="2341"/>
      <c r="G97" s="795"/>
      <c r="H97" s="212"/>
      <c r="I97" s="1229"/>
      <c r="J97" s="2342" t="s">
        <v>2548</v>
      </c>
      <c r="K97" s="2343"/>
      <c r="L97" s="2343"/>
      <c r="M97" s="2344"/>
      <c r="N97" s="729"/>
      <c r="O97" s="732"/>
      <c r="P97" s="733"/>
    </row>
    <row r="98" spans="2:23" ht="36.950000000000003" customHeight="1" x14ac:dyDescent="0.25">
      <c r="B98" s="1229"/>
      <c r="C98" s="1237" t="s">
        <v>730</v>
      </c>
      <c r="D98" s="2152"/>
      <c r="E98" s="1626" t="s">
        <v>1131</v>
      </c>
      <c r="F98" s="2341"/>
      <c r="G98" s="795"/>
      <c r="H98" s="212"/>
      <c r="I98" s="1229"/>
      <c r="J98" s="1237" t="s">
        <v>730</v>
      </c>
      <c r="K98" s="2152"/>
      <c r="L98" s="1626" t="s">
        <v>8</v>
      </c>
      <c r="M98" s="2341"/>
      <c r="N98" s="729"/>
      <c r="O98" s="732"/>
      <c r="P98" s="734"/>
    </row>
    <row r="99" spans="2:23" ht="36.950000000000003" customHeight="1" x14ac:dyDescent="0.25">
      <c r="B99" s="1229"/>
      <c r="C99" s="2312" t="s">
        <v>793</v>
      </c>
      <c r="D99" s="2347"/>
      <c r="E99" s="1975" t="s">
        <v>8</v>
      </c>
      <c r="F99" s="2368"/>
      <c r="G99" s="2319" t="s">
        <v>2539</v>
      </c>
      <c r="H99" s="734"/>
      <c r="I99" s="1229"/>
      <c r="J99" s="1237" t="s">
        <v>742</v>
      </c>
      <c r="K99" s="1254"/>
      <c r="L99" s="1626" t="s">
        <v>1131</v>
      </c>
      <c r="M99" s="2314"/>
      <c r="N99" s="729"/>
      <c r="O99" s="732"/>
      <c r="P99" s="734"/>
    </row>
    <row r="100" spans="2:23" ht="45" customHeight="1" x14ac:dyDescent="0.25">
      <c r="B100" s="1229"/>
      <c r="C100" s="2312" t="s">
        <v>779</v>
      </c>
      <c r="D100" s="2313"/>
      <c r="E100" s="1626" t="s">
        <v>1131</v>
      </c>
      <c r="F100" s="2314"/>
      <c r="G100" s="2320"/>
      <c r="I100" s="1229"/>
      <c r="J100" s="2312" t="s">
        <v>779</v>
      </c>
      <c r="K100" s="1251"/>
      <c r="L100" s="1626" t="s">
        <v>1131</v>
      </c>
      <c r="M100" s="2314"/>
      <c r="N100" s="729"/>
      <c r="O100" s="212"/>
      <c r="P100" s="734"/>
      <c r="R100" s="348"/>
      <c r="S100" s="348"/>
      <c r="T100" s="348"/>
      <c r="U100" s="348"/>
    </row>
    <row r="101" spans="2:23" ht="47.25" customHeight="1" x14ac:dyDescent="0.25">
      <c r="B101" s="1229"/>
      <c r="C101" s="2312" t="s">
        <v>2226</v>
      </c>
      <c r="D101" s="2347"/>
      <c r="E101" s="2315" t="s">
        <v>2671</v>
      </c>
      <c r="F101" s="2316"/>
      <c r="G101" s="2320"/>
      <c r="I101" s="1229"/>
      <c r="J101" s="2312" t="s">
        <v>2298</v>
      </c>
      <c r="K101" s="2347"/>
      <c r="L101" s="2315" t="s">
        <v>2689</v>
      </c>
      <c r="M101" s="2316"/>
      <c r="N101" s="1918" t="s">
        <v>2519</v>
      </c>
      <c r="O101" s="1173"/>
      <c r="P101" s="734"/>
      <c r="Q101" s="348"/>
      <c r="R101" s="348"/>
      <c r="S101" s="348"/>
      <c r="T101" s="348"/>
      <c r="U101" s="348"/>
    </row>
    <row r="102" spans="2:23" ht="36.950000000000003" customHeight="1" thickBot="1" x14ac:dyDescent="0.3">
      <c r="B102" s="1229"/>
      <c r="C102" s="2345" t="s">
        <v>793</v>
      </c>
      <c r="D102" s="2346"/>
      <c r="E102" s="2317"/>
      <c r="F102" s="2318"/>
      <c r="G102" s="2321"/>
      <c r="I102" s="1229"/>
      <c r="J102" s="2345" t="s">
        <v>730</v>
      </c>
      <c r="K102" s="2346"/>
      <c r="L102" s="2317"/>
      <c r="M102" s="2318"/>
      <c r="N102" s="2098"/>
      <c r="O102" s="1176"/>
      <c r="P102" s="731"/>
      <c r="Q102" s="348"/>
      <c r="R102" s="348"/>
      <c r="S102" s="348"/>
      <c r="T102" s="348"/>
      <c r="U102" s="348"/>
    </row>
    <row r="103" spans="2:23" ht="48" customHeight="1" x14ac:dyDescent="0.25">
      <c r="B103" s="1229"/>
      <c r="C103" s="2342" t="s">
        <v>2565</v>
      </c>
      <c r="D103" s="2343"/>
      <c r="E103" s="2343"/>
      <c r="F103" s="2344"/>
      <c r="G103" s="795"/>
      <c r="I103" s="1229"/>
      <c r="J103" s="2342" t="s">
        <v>2548</v>
      </c>
      <c r="K103" s="2343"/>
      <c r="L103" s="2343"/>
      <c r="M103" s="2344"/>
      <c r="N103" s="729"/>
      <c r="O103" s="731"/>
      <c r="P103" s="348"/>
      <c r="Q103" s="348"/>
      <c r="R103" s="348"/>
      <c r="S103" s="348"/>
      <c r="T103" s="348"/>
    </row>
    <row r="104" spans="2:23" ht="38.25" customHeight="1" x14ac:dyDescent="0.25">
      <c r="B104" s="1229"/>
      <c r="C104" s="1237" t="s">
        <v>903</v>
      </c>
      <c r="D104" s="2152"/>
      <c r="E104" s="1626" t="s">
        <v>2614</v>
      </c>
      <c r="F104" s="2341"/>
      <c r="G104" s="795"/>
      <c r="I104" s="1229"/>
      <c r="J104" s="2312" t="s">
        <v>709</v>
      </c>
      <c r="K104" s="2313"/>
      <c r="L104" s="1975" t="s">
        <v>8</v>
      </c>
      <c r="M104" s="2368"/>
      <c r="N104" s="2309" t="s">
        <v>2521</v>
      </c>
      <c r="O104" s="1919"/>
      <c r="P104" s="348"/>
      <c r="Q104" s="348"/>
      <c r="R104" s="348"/>
      <c r="S104" s="348"/>
      <c r="T104" s="348"/>
    </row>
    <row r="105" spans="2:23" ht="36.950000000000003" customHeight="1" x14ac:dyDescent="0.25">
      <c r="B105" s="1229"/>
      <c r="C105" s="1237" t="s">
        <v>1081</v>
      </c>
      <c r="D105" s="2152"/>
      <c r="E105" s="2340" t="s">
        <v>620</v>
      </c>
      <c r="F105" s="2341"/>
      <c r="G105" s="795"/>
      <c r="I105" s="1229"/>
      <c r="J105" s="2312" t="s">
        <v>779</v>
      </c>
      <c r="K105" s="2313"/>
      <c r="L105" s="1975" t="s">
        <v>1131</v>
      </c>
      <c r="M105" s="2372"/>
      <c r="N105" s="2310"/>
      <c r="O105" s="2311"/>
      <c r="P105" s="348"/>
      <c r="Q105" s="348"/>
      <c r="R105" s="348"/>
      <c r="S105" s="348"/>
      <c r="T105" s="348"/>
    </row>
    <row r="106" spans="2:23" ht="39" customHeight="1" x14ac:dyDescent="0.25">
      <c r="B106" s="1229"/>
      <c r="C106" s="1237" t="s">
        <v>730</v>
      </c>
      <c r="D106" s="2152"/>
      <c r="E106" s="1626" t="s">
        <v>1131</v>
      </c>
      <c r="F106" s="2341"/>
      <c r="G106" s="795"/>
      <c r="I106" s="1229"/>
      <c r="J106" s="2312" t="s">
        <v>2298</v>
      </c>
      <c r="K106" s="2347"/>
      <c r="L106" s="2315" t="s">
        <v>2688</v>
      </c>
      <c r="M106" s="2322"/>
      <c r="N106" s="2310"/>
      <c r="O106" s="2311"/>
      <c r="P106" s="348"/>
      <c r="Q106" s="348"/>
      <c r="R106" s="348"/>
      <c r="S106" s="348"/>
      <c r="T106" s="348"/>
    </row>
    <row r="107" spans="2:23" ht="41.25" customHeight="1" thickBot="1" x14ac:dyDescent="0.3">
      <c r="B107" s="1229"/>
      <c r="C107" s="1237" t="s">
        <v>793</v>
      </c>
      <c r="D107" s="2152"/>
      <c r="E107" s="1626" t="s">
        <v>2520</v>
      </c>
      <c r="F107" s="2314"/>
      <c r="G107" s="1918" t="s">
        <v>2631</v>
      </c>
      <c r="H107" s="2325"/>
      <c r="I107" s="1229"/>
      <c r="J107" s="2312" t="s">
        <v>709</v>
      </c>
      <c r="K107" s="2313"/>
      <c r="L107" s="2323"/>
      <c r="M107" s="2324"/>
      <c r="N107" s="1920"/>
      <c r="O107" s="1921"/>
      <c r="P107" s="729"/>
      <c r="Q107" s="729"/>
      <c r="R107" s="729"/>
      <c r="S107" s="729"/>
      <c r="T107" s="729"/>
    </row>
    <row r="108" spans="2:23" ht="36.950000000000003" customHeight="1" x14ac:dyDescent="0.25">
      <c r="B108" s="1229"/>
      <c r="C108" s="2312" t="s">
        <v>779</v>
      </c>
      <c r="D108" s="1251"/>
      <c r="E108" s="1975" t="s">
        <v>2138</v>
      </c>
      <c r="F108" s="2368"/>
      <c r="G108" s="2095"/>
      <c r="H108" s="2326"/>
      <c r="I108" s="1229"/>
      <c r="J108" s="2342" t="s">
        <v>2548</v>
      </c>
      <c r="K108" s="2343"/>
      <c r="L108" s="2343"/>
      <c r="M108" s="2344"/>
      <c r="N108" s="729"/>
      <c r="O108" s="212"/>
    </row>
    <row r="109" spans="2:23" ht="36.950000000000003" customHeight="1" x14ac:dyDescent="0.25">
      <c r="B109" s="1229"/>
      <c r="C109" s="2312" t="s">
        <v>781</v>
      </c>
      <c r="D109" s="2347"/>
      <c r="E109" s="1975" t="s">
        <v>8</v>
      </c>
      <c r="F109" s="2368"/>
      <c r="G109" s="2095"/>
      <c r="H109" s="2326"/>
      <c r="I109" s="1229"/>
      <c r="J109" s="2312" t="s">
        <v>709</v>
      </c>
      <c r="K109" s="2313"/>
      <c r="L109" s="1975" t="s">
        <v>2520</v>
      </c>
      <c r="M109" s="2372"/>
      <c r="N109" s="2385" t="s">
        <v>2522</v>
      </c>
      <c r="O109" s="1919"/>
      <c r="P109" s="212"/>
      <c r="Q109" s="212"/>
      <c r="R109" s="212"/>
      <c r="T109" s="731"/>
      <c r="U109" s="731"/>
      <c r="V109" s="731"/>
      <c r="W109" s="731"/>
    </row>
    <row r="110" spans="2:23" ht="40.5" customHeight="1" x14ac:dyDescent="0.25">
      <c r="B110" s="1229"/>
      <c r="C110" s="2312" t="s">
        <v>2226</v>
      </c>
      <c r="D110" s="2347"/>
      <c r="E110" s="2315" t="s">
        <v>2752</v>
      </c>
      <c r="F110" s="2322"/>
      <c r="G110" s="2095"/>
      <c r="H110" s="2326"/>
      <c r="I110" s="1229"/>
      <c r="J110" s="2312" t="s">
        <v>779</v>
      </c>
      <c r="K110" s="2347"/>
      <c r="L110" s="1975" t="s">
        <v>2138</v>
      </c>
      <c r="M110" s="2368"/>
      <c r="N110" s="2310"/>
      <c r="O110" s="2311"/>
    </row>
    <row r="111" spans="2:23" ht="39.75" customHeight="1" thickBot="1" x14ac:dyDescent="0.3">
      <c r="B111" s="1230"/>
      <c r="C111" s="2345" t="s">
        <v>781</v>
      </c>
      <c r="D111" s="2346"/>
      <c r="E111" s="2323"/>
      <c r="F111" s="2324"/>
      <c r="G111" s="2098"/>
      <c r="H111" s="2327"/>
      <c r="I111" s="1229"/>
      <c r="J111" s="2312" t="s">
        <v>782</v>
      </c>
      <c r="K111" s="2313"/>
      <c r="L111" s="1975" t="s">
        <v>8</v>
      </c>
      <c r="M111" s="2368"/>
      <c r="N111" s="2310"/>
      <c r="O111" s="2311"/>
    </row>
    <row r="112" spans="2:23" ht="34.5" customHeight="1" thickBot="1" x14ac:dyDescent="0.3">
      <c r="B112" s="735" t="s">
        <v>937</v>
      </c>
      <c r="C112" s="2328" t="s">
        <v>2398</v>
      </c>
      <c r="D112" s="2329"/>
      <c r="E112" s="2329"/>
      <c r="F112" s="2330"/>
      <c r="G112" s="729"/>
      <c r="H112" s="734"/>
      <c r="I112" s="1229"/>
      <c r="J112" s="2373" t="s">
        <v>2298</v>
      </c>
      <c r="K112" s="2374"/>
      <c r="L112" s="2315" t="s">
        <v>2687</v>
      </c>
      <c r="M112" s="2322"/>
      <c r="N112" s="2310"/>
      <c r="O112" s="2311"/>
    </row>
    <row r="113" spans="2:23" ht="36.950000000000003" customHeight="1" thickBot="1" x14ac:dyDescent="0.3">
      <c r="B113" s="735" t="s">
        <v>938</v>
      </c>
      <c r="C113" s="2328" t="s">
        <v>2152</v>
      </c>
      <c r="D113" s="2329"/>
      <c r="E113" s="2329"/>
      <c r="F113" s="2330"/>
      <c r="H113" s="734"/>
      <c r="I113" s="1230"/>
      <c r="J113" s="2345" t="s">
        <v>782</v>
      </c>
      <c r="K113" s="2384"/>
      <c r="L113" s="2323"/>
      <c r="M113" s="2324"/>
      <c r="N113" s="1920"/>
      <c r="O113" s="1921"/>
    </row>
    <row r="114" spans="2:23" ht="39.75" customHeight="1" thickBot="1" x14ac:dyDescent="0.3">
      <c r="B114" s="735" t="s">
        <v>939</v>
      </c>
      <c r="C114" s="2328" t="s">
        <v>2399</v>
      </c>
      <c r="D114" s="2329"/>
      <c r="E114" s="2329"/>
      <c r="F114" s="2330"/>
      <c r="H114" s="734"/>
      <c r="I114" s="788" t="s">
        <v>933</v>
      </c>
      <c r="J114" s="2328" t="s">
        <v>2339</v>
      </c>
      <c r="K114" s="2329"/>
      <c r="L114" s="2329"/>
      <c r="M114" s="2330"/>
      <c r="N114" s="729"/>
      <c r="O114" s="733"/>
    </row>
    <row r="115" spans="2:23" ht="36.950000000000003" customHeight="1" thickBot="1" x14ac:dyDescent="0.3">
      <c r="H115" s="734"/>
      <c r="I115" s="2369" t="s">
        <v>934</v>
      </c>
      <c r="J115" s="2342" t="s">
        <v>2549</v>
      </c>
      <c r="K115" s="2343"/>
      <c r="L115" s="2343"/>
      <c r="M115" s="2344"/>
      <c r="N115" s="270"/>
      <c r="O115" s="734"/>
    </row>
    <row r="116" spans="2:23" ht="45.75" customHeight="1" thickBot="1" x14ac:dyDescent="0.3">
      <c r="B116" s="2001" t="s">
        <v>1817</v>
      </c>
      <c r="C116" s="2002"/>
      <c r="D116" s="2002"/>
      <c r="E116" s="2002"/>
      <c r="F116" s="2003"/>
      <c r="H116" s="732"/>
      <c r="I116" s="2370"/>
      <c r="J116" s="2376" t="s">
        <v>716</v>
      </c>
      <c r="K116" s="2347"/>
      <c r="L116" s="2315" t="s">
        <v>2690</v>
      </c>
      <c r="M116" s="2316"/>
      <c r="N116" s="1918" t="s">
        <v>2519</v>
      </c>
      <c r="O116" s="1173"/>
    </row>
    <row r="117" spans="2:23" ht="44.25" customHeight="1" thickBot="1" x14ac:dyDescent="0.3">
      <c r="B117" s="730" t="s">
        <v>1427</v>
      </c>
      <c r="C117" s="1283" t="s">
        <v>1419</v>
      </c>
      <c r="D117" s="1285"/>
      <c r="E117" s="1283" t="s">
        <v>1790</v>
      </c>
      <c r="F117" s="2339"/>
      <c r="I117" s="2370"/>
      <c r="J117" s="2345" t="s">
        <v>2298</v>
      </c>
      <c r="K117" s="2346"/>
      <c r="L117" s="2317"/>
      <c r="M117" s="2318"/>
      <c r="N117" s="2098"/>
      <c r="O117" s="1176"/>
      <c r="P117" s="212"/>
      <c r="Q117" s="212"/>
      <c r="R117" s="212"/>
      <c r="T117" s="731"/>
      <c r="U117" s="731"/>
      <c r="V117" s="731"/>
      <c r="W117" s="731"/>
    </row>
    <row r="118" spans="2:23" ht="36.950000000000003" customHeight="1" x14ac:dyDescent="0.25">
      <c r="B118" s="2331" t="s">
        <v>932</v>
      </c>
      <c r="C118" s="2334" t="s">
        <v>2566</v>
      </c>
      <c r="D118" s="2335"/>
      <c r="E118" s="2335"/>
      <c r="F118" s="2336"/>
      <c r="H118" s="212"/>
      <c r="I118" s="2370"/>
      <c r="J118" s="2342" t="s">
        <v>2550</v>
      </c>
      <c r="K118" s="2343"/>
      <c r="L118" s="2343"/>
      <c r="M118" s="2344"/>
      <c r="N118" s="729"/>
      <c r="O118" s="731"/>
    </row>
    <row r="119" spans="2:23" ht="36.950000000000003" customHeight="1" x14ac:dyDescent="0.25">
      <c r="B119" s="2332"/>
      <c r="C119" s="2312" t="s">
        <v>2525</v>
      </c>
      <c r="D119" s="1368"/>
      <c r="E119" s="1368"/>
      <c r="F119" s="1978"/>
      <c r="H119" s="212"/>
      <c r="I119" s="2370"/>
      <c r="J119" s="1237" t="s">
        <v>730</v>
      </c>
      <c r="K119" s="2152"/>
      <c r="L119" s="1626" t="s">
        <v>8</v>
      </c>
      <c r="M119" s="2341"/>
      <c r="N119" s="729"/>
      <c r="O119" s="731"/>
    </row>
    <row r="120" spans="2:23" ht="36.950000000000003" customHeight="1" thickBot="1" x14ac:dyDescent="0.3">
      <c r="B120" s="2333"/>
      <c r="C120" s="2337" t="s">
        <v>2338</v>
      </c>
      <c r="D120" s="2338"/>
      <c r="E120" s="2338"/>
      <c r="F120" s="1321"/>
      <c r="H120" s="734"/>
      <c r="I120" s="2370"/>
      <c r="J120" s="1237" t="s">
        <v>742</v>
      </c>
      <c r="K120" s="1254"/>
      <c r="L120" s="1626" t="s">
        <v>1131</v>
      </c>
      <c r="M120" s="2314"/>
      <c r="N120" s="729"/>
      <c r="O120" s="731"/>
    </row>
    <row r="121" spans="2:23" ht="36.950000000000003" customHeight="1" x14ac:dyDescent="0.25">
      <c r="B121" s="2331" t="s">
        <v>934</v>
      </c>
      <c r="C121" s="2334" t="s">
        <v>2567</v>
      </c>
      <c r="D121" s="2335"/>
      <c r="E121" s="2335"/>
      <c r="F121" s="2336"/>
      <c r="H121" s="734"/>
      <c r="I121" s="2370"/>
      <c r="J121" s="2312" t="s">
        <v>779</v>
      </c>
      <c r="K121" s="1251"/>
      <c r="L121" s="1626" t="s">
        <v>1131</v>
      </c>
      <c r="M121" s="2314"/>
      <c r="N121" s="729"/>
      <c r="O121" s="731"/>
    </row>
    <row r="122" spans="2:23" ht="31.5" customHeight="1" x14ac:dyDescent="0.25">
      <c r="B122" s="2332"/>
      <c r="C122" s="2312" t="s">
        <v>2524</v>
      </c>
      <c r="D122" s="1368"/>
      <c r="E122" s="1368"/>
      <c r="F122" s="1978"/>
      <c r="H122" s="734"/>
      <c r="I122" s="2370"/>
      <c r="J122" s="2312" t="s">
        <v>2298</v>
      </c>
      <c r="K122" s="2347"/>
      <c r="L122" s="2315" t="s">
        <v>2689</v>
      </c>
      <c r="M122" s="2316"/>
      <c r="N122" s="1918" t="s">
        <v>2519</v>
      </c>
      <c r="O122" s="1173"/>
    </row>
    <row r="123" spans="2:23" ht="38.25" customHeight="1" thickBot="1" x14ac:dyDescent="0.3">
      <c r="B123" s="2333"/>
      <c r="C123" s="2337" t="s">
        <v>2338</v>
      </c>
      <c r="D123" s="2338"/>
      <c r="E123" s="2338"/>
      <c r="F123" s="1321"/>
      <c r="H123" s="734"/>
      <c r="I123" s="2370"/>
      <c r="J123" s="2345" t="s">
        <v>730</v>
      </c>
      <c r="K123" s="2346"/>
      <c r="L123" s="2317"/>
      <c r="M123" s="2318"/>
      <c r="N123" s="2098"/>
      <c r="O123" s="1176"/>
    </row>
    <row r="124" spans="2:23" ht="39.75" customHeight="1" x14ac:dyDescent="0.25">
      <c r="B124" s="2331" t="s">
        <v>936</v>
      </c>
      <c r="C124" s="2334" t="s">
        <v>2568</v>
      </c>
      <c r="D124" s="2335"/>
      <c r="E124" s="2335"/>
      <c r="F124" s="2336"/>
      <c r="H124" s="734"/>
      <c r="I124" s="2370"/>
      <c r="J124" s="2342" t="s">
        <v>2550</v>
      </c>
      <c r="K124" s="2343"/>
      <c r="L124" s="2343"/>
      <c r="M124" s="2344"/>
      <c r="N124" s="729"/>
      <c r="O124" s="733"/>
    </row>
    <row r="125" spans="2:23" ht="36.950000000000003" customHeight="1" x14ac:dyDescent="0.25">
      <c r="B125" s="2332"/>
      <c r="C125" s="2312" t="s">
        <v>2523</v>
      </c>
      <c r="D125" s="1368"/>
      <c r="E125" s="1368"/>
      <c r="F125" s="1978"/>
      <c r="H125" s="732"/>
      <c r="I125" s="2370"/>
      <c r="J125" s="2312" t="s">
        <v>709</v>
      </c>
      <c r="K125" s="2313"/>
      <c r="L125" s="1975" t="s">
        <v>8</v>
      </c>
      <c r="M125" s="2368"/>
      <c r="N125" s="2309" t="s">
        <v>2521</v>
      </c>
      <c r="O125" s="1919"/>
    </row>
    <row r="126" spans="2:23" ht="36.950000000000003" customHeight="1" thickBot="1" x14ac:dyDescent="0.3">
      <c r="B126" s="2333"/>
      <c r="C126" s="2337" t="s">
        <v>2338</v>
      </c>
      <c r="D126" s="2338"/>
      <c r="E126" s="2338"/>
      <c r="F126" s="1321"/>
      <c r="I126" s="2370"/>
      <c r="J126" s="2312" t="s">
        <v>779</v>
      </c>
      <c r="K126" s="2313"/>
      <c r="L126" s="1975" t="s">
        <v>1131</v>
      </c>
      <c r="M126" s="2372"/>
      <c r="N126" s="2310"/>
      <c r="O126" s="2311"/>
      <c r="P126" s="212"/>
      <c r="Q126" s="212"/>
      <c r="R126" s="212"/>
      <c r="T126" s="731"/>
      <c r="U126" s="731"/>
      <c r="V126" s="731"/>
      <c r="W126" s="731"/>
    </row>
    <row r="127" spans="2:23" ht="35.25" customHeight="1" thickBot="1" x14ac:dyDescent="0.3">
      <c r="H127" s="212"/>
      <c r="I127" s="2370"/>
      <c r="J127" s="2312" t="s">
        <v>2298</v>
      </c>
      <c r="K127" s="2347"/>
      <c r="L127" s="2315" t="s">
        <v>2688</v>
      </c>
      <c r="M127" s="2322"/>
      <c r="N127" s="2310"/>
      <c r="O127" s="2311"/>
    </row>
    <row r="128" spans="2:23" ht="41.25" customHeight="1" thickBot="1" x14ac:dyDescent="0.3">
      <c r="B128" s="2001" t="s">
        <v>1818</v>
      </c>
      <c r="C128" s="2002"/>
      <c r="D128" s="2002"/>
      <c r="E128" s="2002"/>
      <c r="F128" s="2003"/>
      <c r="H128" s="212"/>
      <c r="I128" s="2370"/>
      <c r="J128" s="2312" t="s">
        <v>709</v>
      </c>
      <c r="K128" s="2313"/>
      <c r="L128" s="2323"/>
      <c r="M128" s="2324"/>
      <c r="N128" s="1920"/>
      <c r="O128" s="1921"/>
    </row>
    <row r="129" spans="2:23" ht="36.950000000000003" customHeight="1" thickBot="1" x14ac:dyDescent="0.3">
      <c r="B129" s="730" t="s">
        <v>1427</v>
      </c>
      <c r="C129" s="1283" t="s">
        <v>1419</v>
      </c>
      <c r="D129" s="1285"/>
      <c r="E129" s="1283" t="s">
        <v>1790</v>
      </c>
      <c r="F129" s="2339"/>
      <c r="I129" s="2370"/>
      <c r="J129" s="2342" t="s">
        <v>2550</v>
      </c>
      <c r="K129" s="2343"/>
      <c r="L129" s="2343"/>
      <c r="M129" s="2344"/>
      <c r="N129" s="729"/>
      <c r="O129" s="731"/>
      <c r="Q129" s="348"/>
      <c r="R129" s="348"/>
      <c r="S129" s="348"/>
      <c r="T129" s="348"/>
    </row>
    <row r="130" spans="2:23" ht="39" customHeight="1" x14ac:dyDescent="0.25">
      <c r="B130" s="2331" t="s">
        <v>932</v>
      </c>
      <c r="C130" s="2334" t="s">
        <v>2569</v>
      </c>
      <c r="D130" s="2335"/>
      <c r="E130" s="2335"/>
      <c r="F130" s="2336"/>
      <c r="I130" s="2370"/>
      <c r="J130" s="2312" t="s">
        <v>709</v>
      </c>
      <c r="K130" s="2313"/>
      <c r="L130" s="1975" t="s">
        <v>2520</v>
      </c>
      <c r="M130" s="2372"/>
      <c r="N130" s="2385" t="s">
        <v>2522</v>
      </c>
      <c r="O130" s="1919"/>
      <c r="P130" s="348"/>
      <c r="Q130" s="348"/>
      <c r="R130" s="348"/>
      <c r="S130" s="348"/>
      <c r="T130" s="348"/>
    </row>
    <row r="131" spans="2:23" ht="36.950000000000003" customHeight="1" x14ac:dyDescent="0.25">
      <c r="B131" s="2332"/>
      <c r="C131" s="2312" t="s">
        <v>2537</v>
      </c>
      <c r="D131" s="1368"/>
      <c r="E131" s="1368"/>
      <c r="F131" s="1978"/>
      <c r="I131" s="2370"/>
      <c r="J131" s="2312" t="s">
        <v>779</v>
      </c>
      <c r="K131" s="2347"/>
      <c r="L131" s="1975" t="s">
        <v>2138</v>
      </c>
      <c r="M131" s="2368"/>
      <c r="N131" s="2310"/>
      <c r="O131" s="2311"/>
      <c r="P131" s="348"/>
      <c r="Q131" s="348"/>
      <c r="R131" s="348"/>
      <c r="S131" s="348"/>
      <c r="T131" s="348"/>
    </row>
    <row r="132" spans="2:23" ht="36.950000000000003" customHeight="1" thickBot="1" x14ac:dyDescent="0.3">
      <c r="B132" s="2333"/>
      <c r="C132" s="2337" t="s">
        <v>2338</v>
      </c>
      <c r="D132" s="2338"/>
      <c r="E132" s="2338"/>
      <c r="F132" s="1321"/>
      <c r="I132" s="2370"/>
      <c r="J132" s="2312" t="s">
        <v>782</v>
      </c>
      <c r="K132" s="2313"/>
      <c r="L132" s="1975" t="s">
        <v>8</v>
      </c>
      <c r="M132" s="2368"/>
      <c r="N132" s="2310"/>
      <c r="O132" s="2311"/>
      <c r="P132" s="348"/>
      <c r="Q132" s="348"/>
      <c r="R132" s="348"/>
      <c r="S132" s="348"/>
      <c r="T132" s="348"/>
    </row>
    <row r="133" spans="2:23" ht="32.25" customHeight="1" x14ac:dyDescent="0.25">
      <c r="B133" s="2331" t="s">
        <v>934</v>
      </c>
      <c r="C133" s="2334" t="s">
        <v>2570</v>
      </c>
      <c r="D133" s="2335"/>
      <c r="E133" s="2335"/>
      <c r="F133" s="2336"/>
      <c r="I133" s="2370"/>
      <c r="J133" s="2373" t="s">
        <v>2298</v>
      </c>
      <c r="K133" s="2374"/>
      <c r="L133" s="2315" t="s">
        <v>2687</v>
      </c>
      <c r="M133" s="2322"/>
      <c r="N133" s="2310"/>
      <c r="O133" s="2311"/>
      <c r="P133" s="348"/>
      <c r="Q133" s="348"/>
      <c r="R133" s="348"/>
      <c r="S133" s="348"/>
      <c r="T133" s="348"/>
    </row>
    <row r="134" spans="2:23" ht="38.25" customHeight="1" thickBot="1" x14ac:dyDescent="0.3">
      <c r="B134" s="2332"/>
      <c r="C134" s="2312" t="s">
        <v>2536</v>
      </c>
      <c r="D134" s="1368"/>
      <c r="E134" s="1368"/>
      <c r="F134" s="1978"/>
      <c r="I134" s="2371"/>
      <c r="J134" s="2345" t="s">
        <v>782</v>
      </c>
      <c r="K134" s="2384"/>
      <c r="L134" s="2323"/>
      <c r="M134" s="2324"/>
      <c r="N134" s="1920"/>
      <c r="O134" s="1921"/>
      <c r="P134" s="348"/>
      <c r="Q134" s="348"/>
      <c r="R134" s="348"/>
      <c r="S134" s="348"/>
      <c r="T134" s="348"/>
    </row>
    <row r="135" spans="2:23" ht="36.950000000000003" customHeight="1" thickBot="1" x14ac:dyDescent="0.3">
      <c r="B135" s="2333"/>
      <c r="C135" s="2337" t="s">
        <v>2338</v>
      </c>
      <c r="D135" s="2338"/>
      <c r="E135" s="2338"/>
      <c r="F135" s="1321"/>
      <c r="H135" s="732"/>
      <c r="I135" s="788" t="s">
        <v>935</v>
      </c>
      <c r="J135" s="2328" t="s">
        <v>2340</v>
      </c>
      <c r="K135" s="2329"/>
      <c r="L135" s="2329"/>
      <c r="M135" s="2330"/>
    </row>
    <row r="136" spans="2:23" ht="36.950000000000003" customHeight="1" x14ac:dyDescent="0.25">
      <c r="B136" s="2331" t="s">
        <v>936</v>
      </c>
      <c r="C136" s="2334" t="s">
        <v>2571</v>
      </c>
      <c r="D136" s="2335"/>
      <c r="E136" s="2335"/>
      <c r="F136" s="2336"/>
      <c r="I136" s="2369" t="s">
        <v>936</v>
      </c>
      <c r="J136" s="2342" t="s">
        <v>2552</v>
      </c>
      <c r="K136" s="2343"/>
      <c r="L136" s="2343"/>
      <c r="M136" s="2344"/>
      <c r="N136" s="270"/>
      <c r="P136" s="212"/>
      <c r="Q136" s="212"/>
      <c r="R136" s="212"/>
      <c r="T136" s="731"/>
      <c r="U136" s="731"/>
      <c r="V136" s="731"/>
      <c r="W136" s="731"/>
    </row>
    <row r="137" spans="2:23" ht="52.5" customHeight="1" x14ac:dyDescent="0.25">
      <c r="B137" s="2332"/>
      <c r="C137" s="2312" t="s">
        <v>2535</v>
      </c>
      <c r="D137" s="1368"/>
      <c r="E137" s="1368"/>
      <c r="F137" s="1978"/>
      <c r="H137" s="212"/>
      <c r="I137" s="2370"/>
      <c r="J137" s="2376" t="s">
        <v>716</v>
      </c>
      <c r="K137" s="2347"/>
      <c r="L137" s="2315" t="s">
        <v>2690</v>
      </c>
      <c r="M137" s="2316"/>
      <c r="N137" s="1918" t="s">
        <v>2519</v>
      </c>
      <c r="O137" s="1173"/>
    </row>
    <row r="138" spans="2:23" ht="46.5" customHeight="1" thickBot="1" x14ac:dyDescent="0.3">
      <c r="B138" s="2333"/>
      <c r="C138" s="2337" t="s">
        <v>2338</v>
      </c>
      <c r="D138" s="2338"/>
      <c r="E138" s="2338"/>
      <c r="F138" s="1321"/>
      <c r="H138" s="212"/>
      <c r="I138" s="2370"/>
      <c r="J138" s="2345" t="s">
        <v>2298</v>
      </c>
      <c r="K138" s="2346"/>
      <c r="L138" s="2317"/>
      <c r="M138" s="2318"/>
      <c r="N138" s="2098"/>
      <c r="O138" s="1176"/>
    </row>
    <row r="139" spans="2:23" ht="36.950000000000003" customHeight="1" thickBot="1" x14ac:dyDescent="0.3">
      <c r="H139" s="734"/>
      <c r="I139" s="2370"/>
      <c r="J139" s="2342" t="s">
        <v>2551</v>
      </c>
      <c r="K139" s="2343"/>
      <c r="L139" s="2343"/>
      <c r="M139" s="2344"/>
      <c r="N139" s="729"/>
    </row>
    <row r="140" spans="2:23" ht="35.25" customHeight="1" thickBot="1" x14ac:dyDescent="0.3">
      <c r="B140" s="2001" t="s">
        <v>2158</v>
      </c>
      <c r="C140" s="2002"/>
      <c r="D140" s="2002"/>
      <c r="E140" s="2002"/>
      <c r="F140" s="2003"/>
      <c r="I140" s="2370"/>
      <c r="J140" s="1237" t="s">
        <v>730</v>
      </c>
      <c r="K140" s="2152"/>
      <c r="L140" s="1626" t="s">
        <v>8</v>
      </c>
      <c r="M140" s="2341"/>
      <c r="N140" s="729"/>
      <c r="Q140" s="348"/>
      <c r="R140" s="348"/>
      <c r="S140" s="348"/>
      <c r="T140" s="348"/>
    </row>
    <row r="141" spans="2:23" ht="36.950000000000003" customHeight="1" thickBot="1" x14ac:dyDescent="0.3">
      <c r="B141" s="730" t="s">
        <v>1427</v>
      </c>
      <c r="C141" s="1283" t="s">
        <v>1419</v>
      </c>
      <c r="D141" s="1285"/>
      <c r="E141" s="1283" t="s">
        <v>1790</v>
      </c>
      <c r="F141" s="2339"/>
      <c r="I141" s="2370"/>
      <c r="J141" s="1237" t="s">
        <v>742</v>
      </c>
      <c r="K141" s="1254"/>
      <c r="L141" s="1626" t="s">
        <v>1131</v>
      </c>
      <c r="M141" s="2314"/>
      <c r="N141" s="729"/>
      <c r="P141" s="348"/>
      <c r="Q141" s="348"/>
      <c r="R141" s="348"/>
      <c r="S141" s="348"/>
      <c r="T141" s="348"/>
    </row>
    <row r="142" spans="2:23" ht="36.950000000000003" customHeight="1" x14ac:dyDescent="0.25">
      <c r="B142" s="2331" t="s">
        <v>932</v>
      </c>
      <c r="C142" s="2334" t="s">
        <v>2572</v>
      </c>
      <c r="D142" s="2335"/>
      <c r="E142" s="2335"/>
      <c r="F142" s="2336"/>
      <c r="I142" s="2370"/>
      <c r="J142" s="2312" t="s">
        <v>779</v>
      </c>
      <c r="K142" s="1251"/>
      <c r="L142" s="1626" t="s">
        <v>1131</v>
      </c>
      <c r="M142" s="2314"/>
      <c r="N142" s="729"/>
      <c r="P142" s="348"/>
      <c r="Q142" s="348"/>
      <c r="R142" s="348"/>
      <c r="S142" s="348"/>
      <c r="T142" s="348"/>
    </row>
    <row r="143" spans="2:23" ht="36.950000000000003" customHeight="1" x14ac:dyDescent="0.25">
      <c r="B143" s="2332"/>
      <c r="C143" s="2312" t="s">
        <v>2534</v>
      </c>
      <c r="D143" s="1368"/>
      <c r="E143" s="1368"/>
      <c r="F143" s="1978"/>
      <c r="I143" s="2370"/>
      <c r="J143" s="2312" t="s">
        <v>2298</v>
      </c>
      <c r="K143" s="2347"/>
      <c r="L143" s="2315" t="s">
        <v>2689</v>
      </c>
      <c r="M143" s="2316"/>
      <c r="N143" s="1918" t="s">
        <v>2519</v>
      </c>
      <c r="O143" s="1173"/>
      <c r="P143" s="348"/>
      <c r="Q143" s="348"/>
      <c r="R143" s="348"/>
      <c r="S143" s="348"/>
      <c r="T143" s="348"/>
    </row>
    <row r="144" spans="2:23" ht="36.950000000000003" customHeight="1" thickBot="1" x14ac:dyDescent="0.3">
      <c r="B144" s="2333"/>
      <c r="C144" s="2337" t="s">
        <v>2338</v>
      </c>
      <c r="D144" s="2338"/>
      <c r="E144" s="2338"/>
      <c r="F144" s="1321"/>
      <c r="I144" s="2370"/>
      <c r="J144" s="2345" t="s">
        <v>730</v>
      </c>
      <c r="K144" s="2346"/>
      <c r="L144" s="2317"/>
      <c r="M144" s="2318"/>
      <c r="N144" s="2098"/>
      <c r="O144" s="1176"/>
      <c r="P144" s="348"/>
      <c r="Q144" s="348"/>
      <c r="R144" s="348"/>
      <c r="S144" s="348"/>
      <c r="T144" s="348"/>
    </row>
    <row r="145" spans="2:20" ht="36.950000000000003" customHeight="1" x14ac:dyDescent="0.25">
      <c r="B145" s="2331" t="s">
        <v>934</v>
      </c>
      <c r="C145" s="2334" t="s">
        <v>2573</v>
      </c>
      <c r="D145" s="2335"/>
      <c r="E145" s="2335"/>
      <c r="F145" s="2336"/>
      <c r="I145" s="2370"/>
      <c r="J145" s="2342" t="s">
        <v>2551</v>
      </c>
      <c r="K145" s="2343"/>
      <c r="L145" s="2343"/>
      <c r="M145" s="2344"/>
      <c r="N145" s="729"/>
      <c r="P145" s="348"/>
      <c r="Q145" s="348"/>
      <c r="R145" s="348"/>
      <c r="S145" s="348"/>
      <c r="T145" s="348"/>
    </row>
    <row r="146" spans="2:20" ht="36.950000000000003" customHeight="1" x14ac:dyDescent="0.25">
      <c r="B146" s="2332"/>
      <c r="C146" s="2312" t="s">
        <v>2533</v>
      </c>
      <c r="D146" s="1368"/>
      <c r="E146" s="1368"/>
      <c r="F146" s="1978"/>
      <c r="I146" s="2370"/>
      <c r="J146" s="2312" t="s">
        <v>709</v>
      </c>
      <c r="K146" s="2313"/>
      <c r="L146" s="1975" t="s">
        <v>8</v>
      </c>
      <c r="M146" s="2368"/>
      <c r="N146" s="2309" t="s">
        <v>2521</v>
      </c>
      <c r="O146" s="1919"/>
      <c r="P146" s="348"/>
      <c r="Q146" s="348"/>
      <c r="R146" s="348"/>
      <c r="S146" s="348"/>
      <c r="T146" s="348"/>
    </row>
    <row r="147" spans="2:20" ht="36.950000000000003" customHeight="1" thickBot="1" x14ac:dyDescent="0.3">
      <c r="B147" s="2333"/>
      <c r="C147" s="2337" t="s">
        <v>2338</v>
      </c>
      <c r="D147" s="2338"/>
      <c r="E147" s="2338"/>
      <c r="F147" s="1321"/>
      <c r="I147" s="2370"/>
      <c r="J147" s="2312" t="s">
        <v>779</v>
      </c>
      <c r="K147" s="2313"/>
      <c r="L147" s="1975" t="s">
        <v>1131</v>
      </c>
      <c r="M147" s="2372"/>
      <c r="N147" s="2310"/>
      <c r="O147" s="2311"/>
    </row>
    <row r="148" spans="2:20" ht="42" customHeight="1" x14ac:dyDescent="0.25">
      <c r="B148" s="2331" t="s">
        <v>936</v>
      </c>
      <c r="C148" s="2334" t="s">
        <v>2574</v>
      </c>
      <c r="D148" s="2335"/>
      <c r="E148" s="2335"/>
      <c r="F148" s="2336"/>
      <c r="I148" s="2370"/>
      <c r="J148" s="2312" t="s">
        <v>2298</v>
      </c>
      <c r="K148" s="2347"/>
      <c r="L148" s="2315" t="s">
        <v>2688</v>
      </c>
      <c r="M148" s="2322"/>
      <c r="N148" s="2310"/>
      <c r="O148" s="2311"/>
    </row>
    <row r="149" spans="2:20" ht="42" customHeight="1" thickBot="1" x14ac:dyDescent="0.3">
      <c r="B149" s="2332"/>
      <c r="C149" s="2312" t="s">
        <v>2532</v>
      </c>
      <c r="D149" s="1368"/>
      <c r="E149" s="1368"/>
      <c r="F149" s="1978"/>
      <c r="I149" s="2370"/>
      <c r="J149" s="2312" t="s">
        <v>709</v>
      </c>
      <c r="K149" s="2313"/>
      <c r="L149" s="2323"/>
      <c r="M149" s="2324"/>
      <c r="N149" s="1920"/>
      <c r="O149" s="1921"/>
    </row>
    <row r="150" spans="2:20" ht="36.950000000000003" customHeight="1" thickBot="1" x14ac:dyDescent="0.3">
      <c r="B150" s="2333"/>
      <c r="C150" s="2337" t="s">
        <v>2338</v>
      </c>
      <c r="D150" s="2338"/>
      <c r="E150" s="2338"/>
      <c r="F150" s="1321"/>
      <c r="I150" s="2370"/>
      <c r="J150" s="2342" t="s">
        <v>2551</v>
      </c>
      <c r="K150" s="2343"/>
      <c r="L150" s="2343"/>
      <c r="M150" s="2344"/>
      <c r="N150" s="729"/>
    </row>
    <row r="151" spans="2:20" ht="36.950000000000003" customHeight="1" thickBot="1" x14ac:dyDescent="0.3">
      <c r="I151" s="2370"/>
      <c r="J151" s="2312" t="s">
        <v>709</v>
      </c>
      <c r="K151" s="2313"/>
      <c r="L151" s="1975" t="s">
        <v>2520</v>
      </c>
      <c r="M151" s="2372"/>
      <c r="N151" s="2385" t="s">
        <v>2522</v>
      </c>
      <c r="O151" s="1919"/>
    </row>
    <row r="152" spans="2:20" ht="36.950000000000003" customHeight="1" thickBot="1" x14ac:dyDescent="0.3">
      <c r="B152" s="2001" t="s">
        <v>1819</v>
      </c>
      <c r="C152" s="2002"/>
      <c r="D152" s="2002"/>
      <c r="E152" s="2002"/>
      <c r="F152" s="2003"/>
      <c r="I152" s="2370"/>
      <c r="J152" s="2312" t="s">
        <v>779</v>
      </c>
      <c r="K152" s="2347"/>
      <c r="L152" s="1975" t="s">
        <v>2138</v>
      </c>
      <c r="M152" s="2368"/>
      <c r="N152" s="2310"/>
      <c r="O152" s="2311"/>
    </row>
    <row r="153" spans="2:20" ht="36.950000000000003" customHeight="1" thickBot="1" x14ac:dyDescent="0.3">
      <c r="B153" s="730" t="s">
        <v>1427</v>
      </c>
      <c r="C153" s="1283" t="s">
        <v>1419</v>
      </c>
      <c r="D153" s="1285"/>
      <c r="E153" s="1283" t="s">
        <v>1790</v>
      </c>
      <c r="F153" s="2339"/>
      <c r="I153" s="2370"/>
      <c r="J153" s="2312" t="s">
        <v>782</v>
      </c>
      <c r="K153" s="2313"/>
      <c r="L153" s="1975" t="s">
        <v>8</v>
      </c>
      <c r="M153" s="2368"/>
      <c r="N153" s="2310"/>
      <c r="O153" s="2311"/>
    </row>
    <row r="154" spans="2:20" ht="33" customHeight="1" x14ac:dyDescent="0.25">
      <c r="B154" s="2331" t="s">
        <v>932</v>
      </c>
      <c r="C154" s="2334" t="s">
        <v>2575</v>
      </c>
      <c r="D154" s="2335"/>
      <c r="E154" s="2335"/>
      <c r="F154" s="2336"/>
      <c r="I154" s="2370"/>
      <c r="J154" s="2373" t="s">
        <v>2298</v>
      </c>
      <c r="K154" s="2374"/>
      <c r="L154" s="2315" t="s">
        <v>2687</v>
      </c>
      <c r="M154" s="2322"/>
      <c r="N154" s="2310"/>
      <c r="O154" s="2311"/>
    </row>
    <row r="155" spans="2:20" ht="36.950000000000003" customHeight="1" thickBot="1" x14ac:dyDescent="0.3">
      <c r="B155" s="2332"/>
      <c r="C155" s="2312" t="s">
        <v>2531</v>
      </c>
      <c r="D155" s="1368"/>
      <c r="E155" s="1368"/>
      <c r="F155" s="1978"/>
      <c r="I155" s="2371"/>
      <c r="J155" s="2345" t="s">
        <v>782</v>
      </c>
      <c r="K155" s="2384"/>
      <c r="L155" s="2323"/>
      <c r="M155" s="2324"/>
      <c r="N155" s="1920"/>
      <c r="O155" s="1921"/>
    </row>
    <row r="156" spans="2:20" ht="36.950000000000003" customHeight="1" thickBot="1" x14ac:dyDescent="0.3">
      <c r="B156" s="2333"/>
      <c r="C156" s="2337" t="s">
        <v>2338</v>
      </c>
      <c r="D156" s="2338"/>
      <c r="E156" s="2338"/>
      <c r="F156" s="1321"/>
      <c r="I156" s="788" t="s">
        <v>937</v>
      </c>
      <c r="J156" s="2328" t="s">
        <v>2341</v>
      </c>
      <c r="K156" s="2329"/>
      <c r="L156" s="2329"/>
      <c r="M156" s="2330"/>
    </row>
    <row r="157" spans="2:20" ht="36.950000000000003" customHeight="1" thickBot="1" x14ac:dyDescent="0.3">
      <c r="B157" s="2331" t="s">
        <v>934</v>
      </c>
      <c r="C157" s="2334" t="s">
        <v>2577</v>
      </c>
      <c r="D157" s="2335"/>
      <c r="E157" s="2335"/>
      <c r="F157" s="2336"/>
      <c r="I157" s="735" t="s">
        <v>938</v>
      </c>
      <c r="J157" s="2328" t="s">
        <v>2342</v>
      </c>
      <c r="K157" s="2329"/>
      <c r="L157" s="2329"/>
      <c r="M157" s="2330"/>
    </row>
    <row r="158" spans="2:20" ht="55.5" customHeight="1" thickBot="1" x14ac:dyDescent="0.3">
      <c r="B158" s="2332"/>
      <c r="C158" s="2312" t="s">
        <v>2530</v>
      </c>
      <c r="D158" s="1368"/>
      <c r="E158" s="1368"/>
      <c r="F158" s="1978"/>
      <c r="I158" s="735" t="s">
        <v>939</v>
      </c>
      <c r="J158" s="2328" t="s">
        <v>2343</v>
      </c>
      <c r="K158" s="2329"/>
      <c r="L158" s="2329"/>
      <c r="M158" s="2330"/>
    </row>
    <row r="159" spans="2:20" ht="36.950000000000003" customHeight="1" thickBot="1" x14ac:dyDescent="0.3">
      <c r="B159" s="2333"/>
      <c r="C159" s="2337" t="s">
        <v>2338</v>
      </c>
      <c r="D159" s="2338"/>
      <c r="E159" s="2338"/>
      <c r="F159" s="1321"/>
    </row>
    <row r="160" spans="2:20" ht="36.950000000000003" customHeight="1" thickBot="1" x14ac:dyDescent="0.3">
      <c r="B160" s="2331" t="s">
        <v>936</v>
      </c>
      <c r="C160" s="2334" t="s">
        <v>2576</v>
      </c>
      <c r="D160" s="2335"/>
      <c r="E160" s="2335"/>
      <c r="F160" s="2336"/>
      <c r="I160" s="2001" t="s">
        <v>1793</v>
      </c>
      <c r="J160" s="2002"/>
      <c r="K160" s="2002"/>
      <c r="L160" s="2002"/>
      <c r="M160" s="2003"/>
      <c r="N160" s="740"/>
    </row>
    <row r="161" spans="2:15" ht="36.950000000000003" customHeight="1" thickBot="1" x14ac:dyDescent="0.3">
      <c r="B161" s="2332"/>
      <c r="C161" s="2312" t="s">
        <v>2529</v>
      </c>
      <c r="D161" s="1368"/>
      <c r="E161" s="1368"/>
      <c r="F161" s="1978"/>
      <c r="I161" s="730" t="s">
        <v>1427</v>
      </c>
      <c r="J161" s="1283" t="s">
        <v>1419</v>
      </c>
      <c r="K161" s="1285"/>
      <c r="L161" s="1283" t="s">
        <v>1790</v>
      </c>
      <c r="M161" s="2339"/>
      <c r="N161" s="729"/>
    </row>
    <row r="162" spans="2:15" ht="36.950000000000003" customHeight="1" thickBot="1" x14ac:dyDescent="0.3">
      <c r="B162" s="2333"/>
      <c r="C162" s="2337" t="s">
        <v>2338</v>
      </c>
      <c r="D162" s="2338"/>
      <c r="E162" s="2338"/>
      <c r="F162" s="1321"/>
      <c r="I162" s="1228" t="s">
        <v>932</v>
      </c>
      <c r="J162" s="2342" t="s">
        <v>2554</v>
      </c>
      <c r="K162" s="2343"/>
      <c r="L162" s="2343"/>
      <c r="M162" s="2344"/>
      <c r="N162" s="270"/>
    </row>
    <row r="163" spans="2:15" ht="49.5" customHeight="1" thickBot="1" x14ac:dyDescent="0.3">
      <c r="I163" s="1229"/>
      <c r="J163" s="2376" t="s">
        <v>716</v>
      </c>
      <c r="K163" s="2347"/>
      <c r="L163" s="2315" t="s">
        <v>2691</v>
      </c>
      <c r="M163" s="2316"/>
      <c r="N163" s="1918" t="s">
        <v>2519</v>
      </c>
      <c r="O163" s="1173"/>
    </row>
    <row r="164" spans="2:15" ht="42.75" customHeight="1" thickBot="1" x14ac:dyDescent="0.3">
      <c r="B164" s="2001" t="s">
        <v>2134</v>
      </c>
      <c r="C164" s="2002"/>
      <c r="D164" s="2002"/>
      <c r="E164" s="2002"/>
      <c r="F164" s="2003"/>
      <c r="I164" s="1229"/>
      <c r="J164" s="2345" t="s">
        <v>2298</v>
      </c>
      <c r="K164" s="2346"/>
      <c r="L164" s="2317"/>
      <c r="M164" s="2318"/>
      <c r="N164" s="2098"/>
      <c r="O164" s="1176"/>
    </row>
    <row r="165" spans="2:15" ht="36.950000000000003" customHeight="1" thickBot="1" x14ac:dyDescent="0.3">
      <c r="B165" s="730" t="s">
        <v>1427</v>
      </c>
      <c r="C165" s="1283" t="s">
        <v>1419</v>
      </c>
      <c r="D165" s="1285"/>
      <c r="E165" s="1283" t="s">
        <v>1790</v>
      </c>
      <c r="F165" s="2339"/>
      <c r="I165" s="1229"/>
      <c r="J165" s="2342" t="s">
        <v>2553</v>
      </c>
      <c r="K165" s="2343"/>
      <c r="L165" s="2343"/>
      <c r="M165" s="2344"/>
      <c r="N165" s="729"/>
    </row>
    <row r="166" spans="2:15" ht="36.950000000000003" customHeight="1" x14ac:dyDescent="0.25">
      <c r="B166" s="2331" t="s">
        <v>932</v>
      </c>
      <c r="C166" s="2334" t="s">
        <v>2580</v>
      </c>
      <c r="D166" s="2335"/>
      <c r="E166" s="2335"/>
      <c r="F166" s="2336"/>
      <c r="I166" s="1229"/>
      <c r="J166" s="1237" t="s">
        <v>730</v>
      </c>
      <c r="K166" s="2152"/>
      <c r="L166" s="1626" t="s">
        <v>8</v>
      </c>
      <c r="M166" s="2341"/>
      <c r="N166" s="729"/>
    </row>
    <row r="167" spans="2:15" ht="36.950000000000003" customHeight="1" x14ac:dyDescent="0.25">
      <c r="B167" s="2332"/>
      <c r="C167" s="2312" t="s">
        <v>2528</v>
      </c>
      <c r="D167" s="1368"/>
      <c r="E167" s="1368"/>
      <c r="F167" s="1978"/>
      <c r="I167" s="1229"/>
      <c r="J167" s="1237" t="s">
        <v>742</v>
      </c>
      <c r="K167" s="1254"/>
      <c r="L167" s="1626" t="s">
        <v>1131</v>
      </c>
      <c r="M167" s="2314"/>
      <c r="N167" s="729"/>
    </row>
    <row r="168" spans="2:15" ht="36.950000000000003" customHeight="1" thickBot="1" x14ac:dyDescent="0.3">
      <c r="B168" s="2333"/>
      <c r="C168" s="2337" t="s">
        <v>2338</v>
      </c>
      <c r="D168" s="2338"/>
      <c r="E168" s="2338"/>
      <c r="F168" s="1321"/>
      <c r="I168" s="1229"/>
      <c r="J168" s="2312" t="s">
        <v>779</v>
      </c>
      <c r="K168" s="1251"/>
      <c r="L168" s="1626" t="s">
        <v>1131</v>
      </c>
      <c r="M168" s="2314"/>
      <c r="N168" s="729"/>
    </row>
    <row r="169" spans="2:15" ht="38.25" customHeight="1" x14ac:dyDescent="0.25">
      <c r="B169" s="2331" t="s">
        <v>934</v>
      </c>
      <c r="C169" s="2334" t="s">
        <v>2579</v>
      </c>
      <c r="D169" s="2335"/>
      <c r="E169" s="2335"/>
      <c r="F169" s="2336"/>
      <c r="I169" s="1229"/>
      <c r="J169" s="2312" t="s">
        <v>2298</v>
      </c>
      <c r="K169" s="2347"/>
      <c r="L169" s="2315" t="s">
        <v>2692</v>
      </c>
      <c r="M169" s="2316"/>
      <c r="N169" s="1918" t="s">
        <v>2519</v>
      </c>
      <c r="O169" s="1173"/>
    </row>
    <row r="170" spans="2:15" ht="42.75" customHeight="1" thickBot="1" x14ac:dyDescent="0.3">
      <c r="B170" s="2332"/>
      <c r="C170" s="2312" t="s">
        <v>2527</v>
      </c>
      <c r="D170" s="1368"/>
      <c r="E170" s="1368"/>
      <c r="F170" s="1978"/>
      <c r="I170" s="1229"/>
      <c r="J170" s="2345" t="s">
        <v>730</v>
      </c>
      <c r="K170" s="2346"/>
      <c r="L170" s="2317"/>
      <c r="M170" s="2318"/>
      <c r="N170" s="2098"/>
      <c r="O170" s="1176"/>
    </row>
    <row r="171" spans="2:15" ht="36.950000000000003" customHeight="1" thickBot="1" x14ac:dyDescent="0.3">
      <c r="B171" s="2333"/>
      <c r="C171" s="2337" t="s">
        <v>2338</v>
      </c>
      <c r="D171" s="2338"/>
      <c r="E171" s="2338"/>
      <c r="F171" s="1321"/>
      <c r="I171" s="1229"/>
      <c r="J171" s="2342" t="s">
        <v>2553</v>
      </c>
      <c r="K171" s="2343"/>
      <c r="L171" s="2343"/>
      <c r="M171" s="2344"/>
      <c r="N171" s="729"/>
    </row>
    <row r="172" spans="2:15" ht="37.5" customHeight="1" x14ac:dyDescent="0.25">
      <c r="B172" s="2331" t="s">
        <v>936</v>
      </c>
      <c r="C172" s="2334" t="s">
        <v>2578</v>
      </c>
      <c r="D172" s="2335"/>
      <c r="E172" s="2335"/>
      <c r="F172" s="2336"/>
      <c r="I172" s="1229"/>
      <c r="J172" s="2312" t="s">
        <v>709</v>
      </c>
      <c r="K172" s="2313"/>
      <c r="L172" s="1975" t="s">
        <v>8</v>
      </c>
      <c r="M172" s="2368"/>
      <c r="N172" s="2309" t="s">
        <v>2521</v>
      </c>
      <c r="O172" s="1919"/>
    </row>
    <row r="173" spans="2:15" ht="36.950000000000003" customHeight="1" x14ac:dyDescent="0.25">
      <c r="B173" s="2332"/>
      <c r="C173" s="2312" t="s">
        <v>2526</v>
      </c>
      <c r="D173" s="1368"/>
      <c r="E173" s="1368"/>
      <c r="F173" s="1978"/>
      <c r="I173" s="1229"/>
      <c r="J173" s="2312" t="s">
        <v>779</v>
      </c>
      <c r="K173" s="2313"/>
      <c r="L173" s="1975" t="s">
        <v>1131</v>
      </c>
      <c r="M173" s="2372"/>
      <c r="N173" s="2310"/>
      <c r="O173" s="2311"/>
    </row>
    <row r="174" spans="2:15" ht="41.25" customHeight="1" thickBot="1" x14ac:dyDescent="0.3">
      <c r="B174" s="2333"/>
      <c r="C174" s="2337" t="s">
        <v>2338</v>
      </c>
      <c r="D174" s="2338"/>
      <c r="E174" s="2338"/>
      <c r="F174" s="1321"/>
      <c r="I174" s="1229"/>
      <c r="J174" s="2312" t="s">
        <v>2298</v>
      </c>
      <c r="K174" s="2347"/>
      <c r="L174" s="2315" t="s">
        <v>2693</v>
      </c>
      <c r="M174" s="2322"/>
      <c r="N174" s="2310"/>
      <c r="O174" s="2311"/>
    </row>
    <row r="175" spans="2:15" ht="43.5" customHeight="1" thickBot="1" x14ac:dyDescent="0.3">
      <c r="I175" s="1229"/>
      <c r="J175" s="2312" t="s">
        <v>709</v>
      </c>
      <c r="K175" s="2313"/>
      <c r="L175" s="2323"/>
      <c r="M175" s="2324"/>
      <c r="N175" s="1920"/>
      <c r="O175" s="1921"/>
    </row>
    <row r="176" spans="2:15" ht="36.950000000000003" customHeight="1" x14ac:dyDescent="0.25">
      <c r="I176" s="1229"/>
      <c r="J176" s="2342" t="s">
        <v>2553</v>
      </c>
      <c r="K176" s="2343"/>
      <c r="L176" s="2343"/>
      <c r="M176" s="2344"/>
      <c r="N176" s="729"/>
    </row>
    <row r="177" spans="9:15" ht="36.950000000000003" customHeight="1" x14ac:dyDescent="0.25">
      <c r="I177" s="1229"/>
      <c r="J177" s="2312" t="s">
        <v>709</v>
      </c>
      <c r="K177" s="2313"/>
      <c r="L177" s="1975" t="s">
        <v>2520</v>
      </c>
      <c r="M177" s="2372"/>
      <c r="N177" s="2385" t="s">
        <v>2522</v>
      </c>
      <c r="O177" s="1919"/>
    </row>
    <row r="178" spans="9:15" ht="36.950000000000003" customHeight="1" x14ac:dyDescent="0.25">
      <c r="I178" s="1229"/>
      <c r="J178" s="2312" t="s">
        <v>779</v>
      </c>
      <c r="K178" s="2347"/>
      <c r="L178" s="1975" t="s">
        <v>2138</v>
      </c>
      <c r="M178" s="2368"/>
      <c r="N178" s="2310"/>
      <c r="O178" s="2311"/>
    </row>
    <row r="179" spans="9:15" ht="36.950000000000003" customHeight="1" x14ac:dyDescent="0.25">
      <c r="I179" s="1229"/>
      <c r="J179" s="2312" t="s">
        <v>782</v>
      </c>
      <c r="K179" s="2313"/>
      <c r="L179" s="1975" t="s">
        <v>8</v>
      </c>
      <c r="M179" s="2368"/>
      <c r="N179" s="2310"/>
      <c r="O179" s="2311"/>
    </row>
    <row r="180" spans="9:15" ht="41.25" customHeight="1" x14ac:dyDescent="0.25">
      <c r="I180" s="1229"/>
      <c r="J180" s="2373" t="s">
        <v>2298</v>
      </c>
      <c r="K180" s="2374"/>
      <c r="L180" s="2315" t="s">
        <v>2694</v>
      </c>
      <c r="M180" s="2322"/>
      <c r="N180" s="2310"/>
      <c r="O180" s="2311"/>
    </row>
    <row r="181" spans="9:15" ht="41.25" customHeight="1" thickBot="1" x14ac:dyDescent="0.3">
      <c r="I181" s="1230"/>
      <c r="J181" s="2345" t="s">
        <v>782</v>
      </c>
      <c r="K181" s="2384"/>
      <c r="L181" s="2323"/>
      <c r="M181" s="2324"/>
      <c r="N181" s="1920"/>
      <c r="O181" s="1921"/>
    </row>
    <row r="182" spans="9:15" ht="36.950000000000003" customHeight="1" thickBot="1" x14ac:dyDescent="0.3">
      <c r="I182" s="788" t="s">
        <v>933</v>
      </c>
      <c r="J182" s="2328" t="s">
        <v>2344</v>
      </c>
      <c r="K182" s="2329"/>
      <c r="L182" s="2329"/>
      <c r="M182" s="2330"/>
      <c r="N182" s="729"/>
    </row>
    <row r="183" spans="9:15" ht="46.5" customHeight="1" x14ac:dyDescent="0.25">
      <c r="I183" s="2369" t="s">
        <v>934</v>
      </c>
      <c r="J183" s="2342" t="s">
        <v>2556</v>
      </c>
      <c r="K183" s="2343"/>
      <c r="L183" s="2343"/>
      <c r="M183" s="2344"/>
      <c r="N183" s="270"/>
    </row>
    <row r="184" spans="9:15" ht="50.25" customHeight="1" x14ac:dyDescent="0.25">
      <c r="I184" s="2370"/>
      <c r="J184" s="2376" t="s">
        <v>716</v>
      </c>
      <c r="K184" s="2347"/>
      <c r="L184" s="2315" t="s">
        <v>2691</v>
      </c>
      <c r="M184" s="2316"/>
      <c r="N184" s="1918" t="s">
        <v>2519</v>
      </c>
      <c r="O184" s="1173"/>
    </row>
    <row r="185" spans="9:15" ht="36" customHeight="1" thickBot="1" x14ac:dyDescent="0.3">
      <c r="I185" s="2370"/>
      <c r="J185" s="2345" t="s">
        <v>2298</v>
      </c>
      <c r="K185" s="2346"/>
      <c r="L185" s="2317"/>
      <c r="M185" s="2318"/>
      <c r="N185" s="2098"/>
      <c r="O185" s="1176"/>
    </row>
    <row r="186" spans="9:15" ht="36.950000000000003" customHeight="1" x14ac:dyDescent="0.25">
      <c r="I186" s="2370"/>
      <c r="J186" s="2342" t="s">
        <v>2555</v>
      </c>
      <c r="K186" s="2343"/>
      <c r="L186" s="2343"/>
      <c r="M186" s="2344"/>
      <c r="N186" s="729"/>
    </row>
    <row r="187" spans="9:15" ht="39" customHeight="1" x14ac:dyDescent="0.25">
      <c r="I187" s="2370"/>
      <c r="J187" s="1237" t="s">
        <v>730</v>
      </c>
      <c r="K187" s="2152"/>
      <c r="L187" s="1626" t="s">
        <v>8</v>
      </c>
      <c r="M187" s="2341"/>
      <c r="N187" s="729"/>
    </row>
    <row r="188" spans="9:15" ht="36.950000000000003" customHeight="1" x14ac:dyDescent="0.25">
      <c r="I188" s="2370"/>
      <c r="J188" s="1237" t="s">
        <v>742</v>
      </c>
      <c r="K188" s="1254"/>
      <c r="L188" s="1626" t="s">
        <v>1131</v>
      </c>
      <c r="M188" s="2314"/>
      <c r="N188" s="729"/>
    </row>
    <row r="189" spans="9:15" ht="36.950000000000003" customHeight="1" x14ac:dyDescent="0.25">
      <c r="I189" s="2370"/>
      <c r="J189" s="2312" t="s">
        <v>779</v>
      </c>
      <c r="K189" s="1251"/>
      <c r="L189" s="1626" t="s">
        <v>1131</v>
      </c>
      <c r="M189" s="2314"/>
      <c r="N189" s="729"/>
    </row>
    <row r="190" spans="9:15" ht="41.25" customHeight="1" x14ac:dyDescent="0.25">
      <c r="I190" s="2370"/>
      <c r="J190" s="2312" t="s">
        <v>2298</v>
      </c>
      <c r="K190" s="2347"/>
      <c r="L190" s="2315" t="s">
        <v>2692</v>
      </c>
      <c r="M190" s="2316"/>
      <c r="N190" s="1918" t="s">
        <v>2519</v>
      </c>
      <c r="O190" s="1173"/>
    </row>
    <row r="191" spans="9:15" ht="36.950000000000003" customHeight="1" thickBot="1" x14ac:dyDescent="0.3">
      <c r="I191" s="2370"/>
      <c r="J191" s="2345" t="s">
        <v>730</v>
      </c>
      <c r="K191" s="2346"/>
      <c r="L191" s="2317"/>
      <c r="M191" s="2318"/>
      <c r="N191" s="2098"/>
      <c r="O191" s="1176"/>
    </row>
    <row r="192" spans="9:15" ht="36.950000000000003" customHeight="1" x14ac:dyDescent="0.25">
      <c r="I192" s="2370"/>
      <c r="J192" s="2342" t="s">
        <v>2555</v>
      </c>
      <c r="K192" s="2343"/>
      <c r="L192" s="2343"/>
      <c r="M192" s="2344"/>
      <c r="N192" s="729"/>
    </row>
    <row r="193" spans="9:15" ht="50.25" customHeight="1" x14ac:dyDescent="0.25">
      <c r="I193" s="2370"/>
      <c r="J193" s="2312" t="s">
        <v>709</v>
      </c>
      <c r="K193" s="2313"/>
      <c r="L193" s="1975" t="s">
        <v>8</v>
      </c>
      <c r="M193" s="2368"/>
      <c r="N193" s="2309" t="s">
        <v>2521</v>
      </c>
      <c r="O193" s="1919"/>
    </row>
    <row r="194" spans="9:15" ht="36.950000000000003" customHeight="1" x14ac:dyDescent="0.25">
      <c r="I194" s="2370"/>
      <c r="J194" s="2312" t="s">
        <v>779</v>
      </c>
      <c r="K194" s="1251"/>
      <c r="L194" s="1975" t="s">
        <v>1131</v>
      </c>
      <c r="M194" s="2372"/>
      <c r="N194" s="2310"/>
      <c r="O194" s="2311"/>
    </row>
    <row r="195" spans="9:15" ht="45" customHeight="1" x14ac:dyDescent="0.25">
      <c r="I195" s="2370"/>
      <c r="J195" s="2312" t="s">
        <v>2298</v>
      </c>
      <c r="K195" s="2347"/>
      <c r="L195" s="2315" t="s">
        <v>2693</v>
      </c>
      <c r="M195" s="2322"/>
      <c r="N195" s="2310"/>
      <c r="O195" s="2311"/>
    </row>
    <row r="196" spans="9:15" ht="40.5" customHeight="1" thickBot="1" x14ac:dyDescent="0.3">
      <c r="I196" s="2370"/>
      <c r="J196" s="2312" t="s">
        <v>709</v>
      </c>
      <c r="K196" s="2313"/>
      <c r="L196" s="2323"/>
      <c r="M196" s="2324"/>
      <c r="N196" s="1920"/>
      <c r="O196" s="1921"/>
    </row>
    <row r="197" spans="9:15" ht="36.950000000000003" customHeight="1" x14ac:dyDescent="0.25">
      <c r="I197" s="2370"/>
      <c r="J197" s="2342" t="s">
        <v>2555</v>
      </c>
      <c r="K197" s="2343"/>
      <c r="L197" s="2343"/>
      <c r="M197" s="2344"/>
      <c r="N197" s="729"/>
    </row>
    <row r="198" spans="9:15" ht="36.950000000000003" customHeight="1" x14ac:dyDescent="0.25">
      <c r="I198" s="2370"/>
      <c r="J198" s="2312" t="s">
        <v>709</v>
      </c>
      <c r="K198" s="2313"/>
      <c r="L198" s="1975" t="s">
        <v>2520</v>
      </c>
      <c r="M198" s="2372"/>
      <c r="N198" s="2385" t="s">
        <v>2522</v>
      </c>
      <c r="O198" s="1919"/>
    </row>
    <row r="199" spans="9:15" ht="36.950000000000003" customHeight="1" x14ac:dyDescent="0.25">
      <c r="I199" s="2370"/>
      <c r="J199" s="2312" t="s">
        <v>779</v>
      </c>
      <c r="K199" s="2347"/>
      <c r="L199" s="1975" t="s">
        <v>2138</v>
      </c>
      <c r="M199" s="2368"/>
      <c r="N199" s="2310"/>
      <c r="O199" s="2311"/>
    </row>
    <row r="200" spans="9:15" ht="36.950000000000003" customHeight="1" x14ac:dyDescent="0.25">
      <c r="I200" s="2370"/>
      <c r="J200" s="2312" t="s">
        <v>782</v>
      </c>
      <c r="K200" s="2313"/>
      <c r="L200" s="1975" t="s">
        <v>8</v>
      </c>
      <c r="M200" s="2368"/>
      <c r="N200" s="2310"/>
      <c r="O200" s="2311"/>
    </row>
    <row r="201" spans="9:15" ht="42.75" customHeight="1" x14ac:dyDescent="0.25">
      <c r="I201" s="2370"/>
      <c r="J201" s="2373" t="s">
        <v>2298</v>
      </c>
      <c r="K201" s="2374"/>
      <c r="L201" s="2315" t="s">
        <v>2694</v>
      </c>
      <c r="M201" s="2322"/>
      <c r="N201" s="2310"/>
      <c r="O201" s="2311"/>
    </row>
    <row r="202" spans="9:15" ht="36.950000000000003" customHeight="1" thickBot="1" x14ac:dyDescent="0.3">
      <c r="I202" s="2371"/>
      <c r="J202" s="2345" t="s">
        <v>782</v>
      </c>
      <c r="K202" s="2384"/>
      <c r="L202" s="2323"/>
      <c r="M202" s="2324"/>
      <c r="N202" s="1920"/>
      <c r="O202" s="1921"/>
    </row>
    <row r="203" spans="9:15" ht="36.950000000000003" customHeight="1" thickBot="1" x14ac:dyDescent="0.3">
      <c r="I203" s="788" t="s">
        <v>935</v>
      </c>
      <c r="J203" s="2328" t="s">
        <v>2345</v>
      </c>
      <c r="K203" s="2329"/>
      <c r="L203" s="2329"/>
      <c r="M203" s="2330"/>
    </row>
    <row r="204" spans="9:15" ht="36.950000000000003" customHeight="1" x14ac:dyDescent="0.25">
      <c r="I204" s="2369" t="s">
        <v>936</v>
      </c>
      <c r="J204" s="2342" t="s">
        <v>2558</v>
      </c>
      <c r="K204" s="2343"/>
      <c r="L204" s="2343"/>
      <c r="M204" s="2344"/>
      <c r="N204" s="270"/>
    </row>
    <row r="205" spans="9:15" ht="49.5" customHeight="1" x14ac:dyDescent="0.25">
      <c r="I205" s="2370"/>
      <c r="J205" s="2376" t="s">
        <v>716</v>
      </c>
      <c r="K205" s="2347"/>
      <c r="L205" s="2315" t="s">
        <v>2691</v>
      </c>
      <c r="M205" s="2316"/>
      <c r="N205" s="1918" t="s">
        <v>2519</v>
      </c>
      <c r="O205" s="1173"/>
    </row>
    <row r="206" spans="9:15" ht="42" customHeight="1" thickBot="1" x14ac:dyDescent="0.3">
      <c r="I206" s="2370"/>
      <c r="J206" s="2345" t="s">
        <v>2298</v>
      </c>
      <c r="K206" s="2346"/>
      <c r="L206" s="2317"/>
      <c r="M206" s="2318"/>
      <c r="N206" s="2098"/>
      <c r="O206" s="1176"/>
    </row>
    <row r="207" spans="9:15" ht="38.25" customHeight="1" x14ac:dyDescent="0.25">
      <c r="I207" s="2370"/>
      <c r="J207" s="2342" t="s">
        <v>2557</v>
      </c>
      <c r="K207" s="2343"/>
      <c r="L207" s="2343"/>
      <c r="M207" s="2344"/>
      <c r="N207" s="729"/>
    </row>
    <row r="208" spans="9:15" ht="36.950000000000003" customHeight="1" x14ac:dyDescent="0.25">
      <c r="I208" s="2370"/>
      <c r="J208" s="1237" t="s">
        <v>730</v>
      </c>
      <c r="K208" s="2152"/>
      <c r="L208" s="1626" t="s">
        <v>8</v>
      </c>
      <c r="M208" s="2341"/>
      <c r="N208" s="729"/>
    </row>
    <row r="209" spans="9:15" ht="36.950000000000003" customHeight="1" x14ac:dyDescent="0.25">
      <c r="I209" s="2370"/>
      <c r="J209" s="1237" t="s">
        <v>742</v>
      </c>
      <c r="K209" s="1254"/>
      <c r="L209" s="1626" t="s">
        <v>1131</v>
      </c>
      <c r="M209" s="2314"/>
      <c r="N209" s="729"/>
    </row>
    <row r="210" spans="9:15" ht="36.950000000000003" customHeight="1" x14ac:dyDescent="0.25">
      <c r="I210" s="2370"/>
      <c r="J210" s="2312" t="s">
        <v>779</v>
      </c>
      <c r="K210" s="1251"/>
      <c r="L210" s="1626" t="s">
        <v>1131</v>
      </c>
      <c r="M210" s="2314"/>
      <c r="N210" s="729"/>
    </row>
    <row r="211" spans="9:15" ht="51" customHeight="1" x14ac:dyDescent="0.25">
      <c r="I211" s="2370"/>
      <c r="J211" s="2312" t="s">
        <v>2298</v>
      </c>
      <c r="K211" s="2347"/>
      <c r="L211" s="2315" t="s">
        <v>2692</v>
      </c>
      <c r="M211" s="2316"/>
      <c r="N211" s="1918" t="s">
        <v>2519</v>
      </c>
      <c r="O211" s="1173"/>
    </row>
    <row r="212" spans="9:15" ht="36.950000000000003" customHeight="1" thickBot="1" x14ac:dyDescent="0.3">
      <c r="I212" s="2370"/>
      <c r="J212" s="2345" t="s">
        <v>730</v>
      </c>
      <c r="K212" s="2346"/>
      <c r="L212" s="2317"/>
      <c r="M212" s="2318"/>
      <c r="N212" s="2098"/>
      <c r="O212" s="1176"/>
    </row>
    <row r="213" spans="9:15" ht="36.950000000000003" customHeight="1" x14ac:dyDescent="0.25">
      <c r="I213" s="2370"/>
      <c r="J213" s="2342" t="s">
        <v>2557</v>
      </c>
      <c r="K213" s="2343"/>
      <c r="L213" s="2343"/>
      <c r="M213" s="2344"/>
      <c r="N213" s="729"/>
    </row>
    <row r="214" spans="9:15" ht="36.950000000000003" customHeight="1" x14ac:dyDescent="0.25">
      <c r="I214" s="2370"/>
      <c r="J214" s="2312" t="s">
        <v>709</v>
      </c>
      <c r="K214" s="2313"/>
      <c r="L214" s="1975" t="s">
        <v>8</v>
      </c>
      <c r="M214" s="2368"/>
      <c r="N214" s="2309" t="s">
        <v>2521</v>
      </c>
      <c r="O214" s="1919"/>
    </row>
    <row r="215" spans="9:15" ht="36.950000000000003" customHeight="1" x14ac:dyDescent="0.25">
      <c r="I215" s="2370"/>
      <c r="J215" s="2312" t="s">
        <v>779</v>
      </c>
      <c r="K215" s="2313"/>
      <c r="L215" s="1975" t="s">
        <v>1131</v>
      </c>
      <c r="M215" s="2372"/>
      <c r="N215" s="2310"/>
      <c r="O215" s="2311"/>
    </row>
    <row r="216" spans="9:15" ht="36.950000000000003" customHeight="1" x14ac:dyDescent="0.25">
      <c r="I216" s="2370"/>
      <c r="J216" s="2312" t="s">
        <v>2298</v>
      </c>
      <c r="K216" s="2347"/>
      <c r="L216" s="2315" t="s">
        <v>2693</v>
      </c>
      <c r="M216" s="2322"/>
      <c r="N216" s="2310"/>
      <c r="O216" s="2311"/>
    </row>
    <row r="217" spans="9:15" ht="51" customHeight="1" thickBot="1" x14ac:dyDescent="0.3">
      <c r="I217" s="2370"/>
      <c r="J217" s="2312" t="s">
        <v>709</v>
      </c>
      <c r="K217" s="2313"/>
      <c r="L217" s="2323"/>
      <c r="M217" s="2324"/>
      <c r="N217" s="1920"/>
      <c r="O217" s="1921"/>
    </row>
    <row r="218" spans="9:15" ht="36.950000000000003" customHeight="1" x14ac:dyDescent="0.25">
      <c r="I218" s="2370"/>
      <c r="J218" s="2342" t="s">
        <v>2557</v>
      </c>
      <c r="K218" s="2343"/>
      <c r="L218" s="2343"/>
      <c r="M218" s="2344"/>
      <c r="N218" s="729"/>
    </row>
    <row r="219" spans="9:15" ht="36.950000000000003" customHeight="1" x14ac:dyDescent="0.25">
      <c r="I219" s="2370"/>
      <c r="J219" s="2312" t="s">
        <v>709</v>
      </c>
      <c r="K219" s="2313"/>
      <c r="L219" s="1975" t="s">
        <v>2520</v>
      </c>
      <c r="M219" s="2372"/>
      <c r="N219" s="2385" t="s">
        <v>2522</v>
      </c>
      <c r="O219" s="1919"/>
    </row>
    <row r="220" spans="9:15" ht="36.950000000000003" customHeight="1" x14ac:dyDescent="0.25">
      <c r="I220" s="2370"/>
      <c r="J220" s="2312" t="s">
        <v>779</v>
      </c>
      <c r="K220" s="2347"/>
      <c r="L220" s="1975" t="s">
        <v>2138</v>
      </c>
      <c r="M220" s="2368"/>
      <c r="N220" s="2310"/>
      <c r="O220" s="2311"/>
    </row>
    <row r="221" spans="9:15" ht="36.950000000000003" customHeight="1" x14ac:dyDescent="0.25">
      <c r="I221" s="2370"/>
      <c r="J221" s="2312" t="s">
        <v>782</v>
      </c>
      <c r="K221" s="2313"/>
      <c r="L221" s="1975" t="s">
        <v>8</v>
      </c>
      <c r="M221" s="2368"/>
      <c r="N221" s="2310"/>
      <c r="O221" s="2311"/>
    </row>
    <row r="222" spans="9:15" ht="43.5" customHeight="1" x14ac:dyDescent="0.25">
      <c r="I222" s="2370"/>
      <c r="J222" s="2373" t="s">
        <v>2298</v>
      </c>
      <c r="K222" s="2374"/>
      <c r="L222" s="2315" t="s">
        <v>2694</v>
      </c>
      <c r="M222" s="2322"/>
      <c r="N222" s="2310"/>
      <c r="O222" s="2311"/>
    </row>
    <row r="223" spans="9:15" ht="39.75" customHeight="1" thickBot="1" x14ac:dyDescent="0.3">
      <c r="I223" s="2371"/>
      <c r="J223" s="2345" t="s">
        <v>782</v>
      </c>
      <c r="K223" s="2384"/>
      <c r="L223" s="2323"/>
      <c r="M223" s="2324"/>
      <c r="N223" s="1920"/>
      <c r="O223" s="1921"/>
    </row>
    <row r="224" spans="9:15" ht="36.950000000000003" customHeight="1" thickBot="1" x14ac:dyDescent="0.3">
      <c r="I224" s="788" t="s">
        <v>937</v>
      </c>
      <c r="J224" s="2328" t="s">
        <v>2346</v>
      </c>
      <c r="K224" s="2329"/>
      <c r="L224" s="2329"/>
      <c r="M224" s="2330"/>
    </row>
    <row r="225" spans="9:15" ht="47.25" customHeight="1" thickBot="1" x14ac:dyDescent="0.3">
      <c r="I225" s="735" t="s">
        <v>938</v>
      </c>
      <c r="J225" s="2328" t="s">
        <v>2167</v>
      </c>
      <c r="K225" s="2329"/>
      <c r="L225" s="2329"/>
      <c r="M225" s="2330"/>
    </row>
    <row r="226" spans="9:15" ht="36.950000000000003" customHeight="1" thickBot="1" x14ac:dyDescent="0.3">
      <c r="I226" s="735" t="s">
        <v>939</v>
      </c>
      <c r="J226" s="2328" t="s">
        <v>2347</v>
      </c>
      <c r="K226" s="2329"/>
      <c r="L226" s="2329"/>
      <c r="M226" s="2330"/>
    </row>
    <row r="227" spans="9:15" ht="36.950000000000003" customHeight="1" thickBot="1" x14ac:dyDescent="0.3"/>
    <row r="228" spans="9:15" ht="36.950000000000003" customHeight="1" thickBot="1" x14ac:dyDescent="0.3">
      <c r="I228" s="2001" t="s">
        <v>1820</v>
      </c>
      <c r="J228" s="2002"/>
      <c r="K228" s="2002"/>
      <c r="L228" s="2002"/>
      <c r="M228" s="2003"/>
      <c r="N228" s="740"/>
    </row>
    <row r="229" spans="9:15" ht="36.950000000000003" customHeight="1" thickBot="1" x14ac:dyDescent="0.3">
      <c r="I229" s="730" t="s">
        <v>1427</v>
      </c>
      <c r="J229" s="1283" t="s">
        <v>1419</v>
      </c>
      <c r="K229" s="1285"/>
      <c r="L229" s="1283" t="s">
        <v>1790</v>
      </c>
      <c r="M229" s="2339"/>
      <c r="N229" s="729"/>
    </row>
    <row r="230" spans="9:15" ht="36.950000000000003" customHeight="1" x14ac:dyDescent="0.25">
      <c r="I230" s="1228" t="s">
        <v>932</v>
      </c>
      <c r="J230" s="2342" t="s">
        <v>2560</v>
      </c>
      <c r="K230" s="2343"/>
      <c r="L230" s="2343"/>
      <c r="M230" s="2344"/>
      <c r="N230" s="270"/>
    </row>
    <row r="231" spans="9:15" ht="45.75" customHeight="1" x14ac:dyDescent="0.25">
      <c r="I231" s="1229"/>
      <c r="J231" s="2376" t="s">
        <v>716</v>
      </c>
      <c r="K231" s="2347"/>
      <c r="L231" s="2315" t="s">
        <v>2695</v>
      </c>
      <c r="M231" s="2316"/>
      <c r="N231" s="1918" t="s">
        <v>2519</v>
      </c>
      <c r="O231" s="1173"/>
    </row>
    <row r="232" spans="9:15" ht="36.950000000000003" customHeight="1" thickBot="1" x14ac:dyDescent="0.3">
      <c r="I232" s="1229"/>
      <c r="J232" s="2345" t="s">
        <v>2298</v>
      </c>
      <c r="K232" s="2346"/>
      <c r="L232" s="2317"/>
      <c r="M232" s="2318"/>
      <c r="N232" s="2098"/>
      <c r="O232" s="1176"/>
    </row>
    <row r="233" spans="9:15" ht="36.950000000000003" customHeight="1" x14ac:dyDescent="0.25">
      <c r="I233" s="1229"/>
      <c r="J233" s="2342" t="s">
        <v>2559</v>
      </c>
      <c r="K233" s="2343"/>
      <c r="L233" s="2343"/>
      <c r="M233" s="2344"/>
      <c r="N233" s="729"/>
    </row>
    <row r="234" spans="9:15" ht="36.950000000000003" customHeight="1" x14ac:dyDescent="0.25">
      <c r="I234" s="1229"/>
      <c r="J234" s="1237" t="s">
        <v>730</v>
      </c>
      <c r="K234" s="2152"/>
      <c r="L234" s="1626" t="s">
        <v>8</v>
      </c>
      <c r="M234" s="2341"/>
      <c r="N234" s="729"/>
    </row>
    <row r="235" spans="9:15" ht="39" customHeight="1" x14ac:dyDescent="0.25">
      <c r="I235" s="1229"/>
      <c r="J235" s="1237" t="s">
        <v>742</v>
      </c>
      <c r="K235" s="1254"/>
      <c r="L235" s="1626" t="s">
        <v>1131</v>
      </c>
      <c r="M235" s="2314"/>
      <c r="N235" s="729"/>
    </row>
    <row r="236" spans="9:15" ht="36.950000000000003" customHeight="1" x14ac:dyDescent="0.25">
      <c r="I236" s="1229"/>
      <c r="J236" s="2312" t="s">
        <v>779</v>
      </c>
      <c r="K236" s="1251"/>
      <c r="L236" s="1626" t="s">
        <v>1131</v>
      </c>
      <c r="M236" s="2314"/>
      <c r="N236" s="729"/>
    </row>
    <row r="237" spans="9:15" ht="36.950000000000003" customHeight="1" x14ac:dyDescent="0.25">
      <c r="I237" s="1229"/>
      <c r="J237" s="2312" t="s">
        <v>2298</v>
      </c>
      <c r="K237" s="2347"/>
      <c r="L237" s="2315" t="s">
        <v>2696</v>
      </c>
      <c r="M237" s="2316"/>
      <c r="N237" s="1918" t="s">
        <v>2519</v>
      </c>
      <c r="O237" s="1173"/>
    </row>
    <row r="238" spans="9:15" ht="36.950000000000003" customHeight="1" thickBot="1" x14ac:dyDescent="0.3">
      <c r="I238" s="1229"/>
      <c r="J238" s="2345" t="s">
        <v>730</v>
      </c>
      <c r="K238" s="2346"/>
      <c r="L238" s="2317"/>
      <c r="M238" s="2318"/>
      <c r="N238" s="2098"/>
      <c r="O238" s="1176"/>
    </row>
    <row r="239" spans="9:15" ht="36.950000000000003" customHeight="1" x14ac:dyDescent="0.25">
      <c r="I239" s="1229"/>
      <c r="J239" s="2342" t="s">
        <v>2559</v>
      </c>
      <c r="K239" s="2343"/>
      <c r="L239" s="2343"/>
      <c r="M239" s="2344"/>
      <c r="N239" s="729"/>
    </row>
    <row r="240" spans="9:15" ht="36.950000000000003" customHeight="1" x14ac:dyDescent="0.25">
      <c r="I240" s="1229"/>
      <c r="J240" s="2312" t="s">
        <v>709</v>
      </c>
      <c r="K240" s="2313"/>
      <c r="L240" s="1975" t="s">
        <v>8</v>
      </c>
      <c r="M240" s="2368"/>
      <c r="N240" s="2309" t="s">
        <v>2521</v>
      </c>
      <c r="O240" s="1919"/>
    </row>
    <row r="241" spans="9:15" ht="40.5" customHeight="1" x14ac:dyDescent="0.25">
      <c r="I241" s="1229"/>
      <c r="J241" s="2312" t="s">
        <v>779</v>
      </c>
      <c r="K241" s="2313"/>
      <c r="L241" s="1975" t="s">
        <v>1131</v>
      </c>
      <c r="M241" s="2372"/>
      <c r="N241" s="2310"/>
      <c r="O241" s="2311"/>
    </row>
    <row r="242" spans="9:15" ht="45.75" customHeight="1" x14ac:dyDescent="0.25">
      <c r="I242" s="1229"/>
      <c r="J242" s="2312" t="s">
        <v>2298</v>
      </c>
      <c r="K242" s="2347"/>
      <c r="L242" s="2315" t="s">
        <v>2697</v>
      </c>
      <c r="M242" s="2322"/>
      <c r="N242" s="2310"/>
      <c r="O242" s="2311"/>
    </row>
    <row r="243" spans="9:15" ht="41.25" customHeight="1" thickBot="1" x14ac:dyDescent="0.3">
      <c r="I243" s="1229"/>
      <c r="J243" s="2312" t="s">
        <v>709</v>
      </c>
      <c r="K243" s="2313"/>
      <c r="L243" s="2323"/>
      <c r="M243" s="2324"/>
      <c r="N243" s="1920"/>
      <c r="O243" s="1921"/>
    </row>
    <row r="244" spans="9:15" ht="36.950000000000003" customHeight="1" x14ac:dyDescent="0.25">
      <c r="I244" s="1229"/>
      <c r="J244" s="2342" t="s">
        <v>2559</v>
      </c>
      <c r="K244" s="2343"/>
      <c r="L244" s="2343"/>
      <c r="M244" s="2344"/>
      <c r="N244" s="729"/>
    </row>
    <row r="245" spans="9:15" ht="36.950000000000003" customHeight="1" x14ac:dyDescent="0.25">
      <c r="I245" s="1229"/>
      <c r="J245" s="2312" t="s">
        <v>709</v>
      </c>
      <c r="K245" s="2313"/>
      <c r="L245" s="1975" t="s">
        <v>2520</v>
      </c>
      <c r="M245" s="2372"/>
      <c r="N245" s="2385" t="s">
        <v>2522</v>
      </c>
      <c r="O245" s="1919"/>
    </row>
    <row r="246" spans="9:15" ht="36.950000000000003" customHeight="1" x14ac:dyDescent="0.25">
      <c r="I246" s="1229"/>
      <c r="J246" s="2312" t="s">
        <v>779</v>
      </c>
      <c r="K246" s="2347"/>
      <c r="L246" s="1975" t="s">
        <v>2138</v>
      </c>
      <c r="M246" s="2368"/>
      <c r="N246" s="2310"/>
      <c r="O246" s="2311"/>
    </row>
    <row r="247" spans="9:15" ht="36.950000000000003" customHeight="1" x14ac:dyDescent="0.25">
      <c r="I247" s="1229"/>
      <c r="J247" s="2312" t="s">
        <v>782</v>
      </c>
      <c r="K247" s="2313"/>
      <c r="L247" s="1975" t="s">
        <v>8</v>
      </c>
      <c r="M247" s="2368"/>
      <c r="N247" s="2310"/>
      <c r="O247" s="2311"/>
    </row>
    <row r="248" spans="9:15" ht="36.950000000000003" customHeight="1" x14ac:dyDescent="0.25">
      <c r="I248" s="1229"/>
      <c r="J248" s="2373" t="s">
        <v>2298</v>
      </c>
      <c r="K248" s="2374"/>
      <c r="L248" s="2315" t="s">
        <v>2698</v>
      </c>
      <c r="M248" s="2322"/>
      <c r="N248" s="2310"/>
      <c r="O248" s="2311"/>
    </row>
    <row r="249" spans="9:15" ht="49.5" customHeight="1" thickBot="1" x14ac:dyDescent="0.3">
      <c r="I249" s="1230"/>
      <c r="J249" s="2345" t="s">
        <v>782</v>
      </c>
      <c r="K249" s="2384"/>
      <c r="L249" s="2323"/>
      <c r="M249" s="2324"/>
      <c r="N249" s="1920"/>
      <c r="O249" s="1921"/>
    </row>
    <row r="250" spans="9:15" ht="36.950000000000003" customHeight="1" thickBot="1" x14ac:dyDescent="0.3">
      <c r="I250" s="788" t="s">
        <v>933</v>
      </c>
      <c r="J250" s="2328" t="s">
        <v>2348</v>
      </c>
      <c r="K250" s="2329"/>
      <c r="L250" s="2329"/>
      <c r="M250" s="2330"/>
      <c r="N250" s="729"/>
    </row>
    <row r="251" spans="9:15" ht="36.950000000000003" customHeight="1" x14ac:dyDescent="0.25">
      <c r="I251" s="1228" t="s">
        <v>934</v>
      </c>
      <c r="J251" s="2342" t="s">
        <v>2562</v>
      </c>
      <c r="K251" s="2343"/>
      <c r="L251" s="2343"/>
      <c r="M251" s="2344"/>
      <c r="N251" s="270"/>
    </row>
    <row r="252" spans="9:15" ht="45" customHeight="1" x14ac:dyDescent="0.25">
      <c r="I252" s="1229"/>
      <c r="J252" s="2376" t="s">
        <v>716</v>
      </c>
      <c r="K252" s="2347"/>
      <c r="L252" s="2315" t="s">
        <v>2695</v>
      </c>
      <c r="M252" s="2316"/>
      <c r="N252" s="1918" t="s">
        <v>2519</v>
      </c>
      <c r="O252" s="1173"/>
    </row>
    <row r="253" spans="9:15" ht="42.75" customHeight="1" thickBot="1" x14ac:dyDescent="0.3">
      <c r="I253" s="1229"/>
      <c r="J253" s="2345" t="s">
        <v>2298</v>
      </c>
      <c r="K253" s="2346"/>
      <c r="L253" s="2317"/>
      <c r="M253" s="2318"/>
      <c r="N253" s="2098"/>
      <c r="O253" s="1176"/>
    </row>
    <row r="254" spans="9:15" ht="36.950000000000003" customHeight="1" x14ac:dyDescent="0.25">
      <c r="I254" s="1229"/>
      <c r="J254" s="2342" t="s">
        <v>2561</v>
      </c>
      <c r="K254" s="2343"/>
      <c r="L254" s="2343"/>
      <c r="M254" s="2344"/>
      <c r="N254" s="729"/>
    </row>
    <row r="255" spans="9:15" ht="36.950000000000003" customHeight="1" x14ac:dyDescent="0.25">
      <c r="I255" s="1229"/>
      <c r="J255" s="1237" t="s">
        <v>730</v>
      </c>
      <c r="K255" s="2152"/>
      <c r="L255" s="1626" t="s">
        <v>8</v>
      </c>
      <c r="M255" s="2341"/>
      <c r="N255" s="729"/>
    </row>
    <row r="256" spans="9:15" ht="36.950000000000003" customHeight="1" x14ac:dyDescent="0.25">
      <c r="I256" s="1229"/>
      <c r="J256" s="1237" t="s">
        <v>742</v>
      </c>
      <c r="K256" s="1254"/>
      <c r="L256" s="1626" t="s">
        <v>1131</v>
      </c>
      <c r="M256" s="2314"/>
      <c r="N256" s="729"/>
    </row>
    <row r="257" spans="9:15" ht="36.950000000000003" customHeight="1" x14ac:dyDescent="0.25">
      <c r="I257" s="1229"/>
      <c r="J257" s="2312" t="s">
        <v>779</v>
      </c>
      <c r="K257" s="1251"/>
      <c r="L257" s="1626" t="s">
        <v>1131</v>
      </c>
      <c r="M257" s="2314"/>
      <c r="N257" s="729"/>
    </row>
    <row r="258" spans="9:15" ht="36.950000000000003" customHeight="1" x14ac:dyDescent="0.25">
      <c r="I258" s="1229"/>
      <c r="J258" s="2312" t="s">
        <v>2298</v>
      </c>
      <c r="K258" s="2347"/>
      <c r="L258" s="2315" t="s">
        <v>2696</v>
      </c>
      <c r="M258" s="2316"/>
      <c r="N258" s="1918" t="s">
        <v>2519</v>
      </c>
      <c r="O258" s="1173"/>
    </row>
    <row r="259" spans="9:15" ht="36.950000000000003" customHeight="1" thickBot="1" x14ac:dyDescent="0.3">
      <c r="I259" s="1229"/>
      <c r="J259" s="2345" t="s">
        <v>730</v>
      </c>
      <c r="K259" s="2346"/>
      <c r="L259" s="2317"/>
      <c r="M259" s="2318"/>
      <c r="N259" s="2098"/>
      <c r="O259" s="1176"/>
    </row>
    <row r="260" spans="9:15" ht="41.25" customHeight="1" x14ac:dyDescent="0.25">
      <c r="I260" s="1229"/>
      <c r="J260" s="2342" t="s">
        <v>2561</v>
      </c>
      <c r="K260" s="2343"/>
      <c r="L260" s="2343"/>
      <c r="M260" s="2344"/>
      <c r="N260" s="729"/>
    </row>
    <row r="261" spans="9:15" ht="36.950000000000003" customHeight="1" x14ac:dyDescent="0.25">
      <c r="I261" s="1229"/>
      <c r="J261" s="2312" t="s">
        <v>709</v>
      </c>
      <c r="K261" s="2313"/>
      <c r="L261" s="1975" t="s">
        <v>8</v>
      </c>
      <c r="M261" s="2368"/>
      <c r="N261" s="2309" t="s">
        <v>2521</v>
      </c>
      <c r="O261" s="1919"/>
    </row>
    <row r="262" spans="9:15" ht="36.950000000000003" customHeight="1" x14ac:dyDescent="0.25">
      <c r="I262" s="1229"/>
      <c r="J262" s="2312" t="s">
        <v>779</v>
      </c>
      <c r="K262" s="1251"/>
      <c r="L262" s="1975" t="s">
        <v>1131</v>
      </c>
      <c r="M262" s="2372"/>
      <c r="N262" s="2310"/>
      <c r="O262" s="2311"/>
    </row>
    <row r="263" spans="9:15" ht="36.950000000000003" customHeight="1" x14ac:dyDescent="0.25">
      <c r="I263" s="1229"/>
      <c r="J263" s="2312" t="s">
        <v>2298</v>
      </c>
      <c r="K263" s="2347"/>
      <c r="L263" s="2315" t="s">
        <v>2697</v>
      </c>
      <c r="M263" s="2322"/>
      <c r="N263" s="2310"/>
      <c r="O263" s="2311"/>
    </row>
    <row r="264" spans="9:15" ht="46.5" customHeight="1" thickBot="1" x14ac:dyDescent="0.3">
      <c r="I264" s="1229"/>
      <c r="J264" s="2312" t="s">
        <v>709</v>
      </c>
      <c r="K264" s="2313"/>
      <c r="L264" s="2323"/>
      <c r="M264" s="2324"/>
      <c r="N264" s="1920"/>
      <c r="O264" s="1921"/>
    </row>
    <row r="265" spans="9:15" ht="36.950000000000003" customHeight="1" x14ac:dyDescent="0.25">
      <c r="I265" s="1229"/>
      <c r="J265" s="2342" t="s">
        <v>2561</v>
      </c>
      <c r="K265" s="2343"/>
      <c r="L265" s="2343"/>
      <c r="M265" s="2344"/>
      <c r="N265" s="729"/>
    </row>
    <row r="266" spans="9:15" ht="36.950000000000003" customHeight="1" x14ac:dyDescent="0.25">
      <c r="I266" s="1229"/>
      <c r="J266" s="2312" t="s">
        <v>709</v>
      </c>
      <c r="K266" s="2313"/>
      <c r="L266" s="1975" t="s">
        <v>2520</v>
      </c>
      <c r="M266" s="2372"/>
      <c r="N266" s="2385" t="s">
        <v>2522</v>
      </c>
      <c r="O266" s="1919"/>
    </row>
    <row r="267" spans="9:15" ht="36.950000000000003" customHeight="1" x14ac:dyDescent="0.25">
      <c r="I267" s="1229"/>
      <c r="J267" s="2312" t="s">
        <v>779</v>
      </c>
      <c r="K267" s="2347"/>
      <c r="L267" s="1975" t="s">
        <v>2138</v>
      </c>
      <c r="M267" s="2368"/>
      <c r="N267" s="2310"/>
      <c r="O267" s="2311"/>
    </row>
    <row r="268" spans="9:15" ht="36.950000000000003" customHeight="1" x14ac:dyDescent="0.25">
      <c r="I268" s="1229"/>
      <c r="J268" s="2312" t="s">
        <v>782</v>
      </c>
      <c r="K268" s="2313"/>
      <c r="L268" s="1975" t="s">
        <v>8</v>
      </c>
      <c r="M268" s="2368"/>
      <c r="N268" s="2310"/>
      <c r="O268" s="2311"/>
    </row>
    <row r="269" spans="9:15" ht="36.950000000000003" customHeight="1" x14ac:dyDescent="0.25">
      <c r="I269" s="1229"/>
      <c r="J269" s="2373" t="s">
        <v>2298</v>
      </c>
      <c r="K269" s="2374"/>
      <c r="L269" s="2315" t="s">
        <v>2698</v>
      </c>
      <c r="M269" s="2322"/>
      <c r="N269" s="2310"/>
      <c r="O269" s="2311"/>
    </row>
    <row r="270" spans="9:15" ht="50.25" customHeight="1" thickBot="1" x14ac:dyDescent="0.3">
      <c r="I270" s="1230"/>
      <c r="J270" s="2345" t="s">
        <v>782</v>
      </c>
      <c r="K270" s="2384"/>
      <c r="L270" s="2323"/>
      <c r="M270" s="2324"/>
      <c r="N270" s="1920"/>
      <c r="O270" s="1921"/>
    </row>
    <row r="271" spans="9:15" ht="36.950000000000003" customHeight="1" thickBot="1" x14ac:dyDescent="0.3">
      <c r="I271" s="788" t="s">
        <v>935</v>
      </c>
      <c r="J271" s="2328" t="s">
        <v>2349</v>
      </c>
      <c r="K271" s="2329"/>
      <c r="L271" s="2329"/>
      <c r="M271" s="2330"/>
    </row>
    <row r="272" spans="9:15" ht="36.950000000000003" customHeight="1" x14ac:dyDescent="0.25">
      <c r="I272" s="1228" t="s">
        <v>936</v>
      </c>
      <c r="J272" s="2342" t="s">
        <v>2564</v>
      </c>
      <c r="K272" s="2343"/>
      <c r="L272" s="2343"/>
      <c r="M272" s="2344"/>
      <c r="N272" s="270"/>
    </row>
    <row r="273" spans="9:15" ht="48.75" customHeight="1" x14ac:dyDescent="0.25">
      <c r="I273" s="1229"/>
      <c r="J273" s="2376" t="s">
        <v>716</v>
      </c>
      <c r="K273" s="2347"/>
      <c r="L273" s="2315" t="s">
        <v>2695</v>
      </c>
      <c r="M273" s="2316"/>
      <c r="N273" s="1918" t="s">
        <v>2519</v>
      </c>
      <c r="O273" s="1173"/>
    </row>
    <row r="274" spans="9:15" ht="38.25" customHeight="1" thickBot="1" x14ac:dyDescent="0.3">
      <c r="I274" s="1229"/>
      <c r="J274" s="2345" t="s">
        <v>2298</v>
      </c>
      <c r="K274" s="2346"/>
      <c r="L274" s="2317"/>
      <c r="M274" s="2318"/>
      <c r="N274" s="2098"/>
      <c r="O274" s="1176"/>
    </row>
    <row r="275" spans="9:15" ht="36.950000000000003" customHeight="1" x14ac:dyDescent="0.25">
      <c r="I275" s="1229"/>
      <c r="J275" s="2342" t="s">
        <v>2563</v>
      </c>
      <c r="K275" s="2343"/>
      <c r="L275" s="2343"/>
      <c r="M275" s="2344"/>
      <c r="N275" s="729"/>
    </row>
    <row r="276" spans="9:15" ht="36.950000000000003" customHeight="1" x14ac:dyDescent="0.25">
      <c r="I276" s="1229"/>
      <c r="J276" s="1237" t="s">
        <v>730</v>
      </c>
      <c r="K276" s="2152"/>
      <c r="L276" s="1626" t="s">
        <v>8</v>
      </c>
      <c r="M276" s="2341"/>
      <c r="N276" s="729"/>
    </row>
    <row r="277" spans="9:15" ht="36.950000000000003" customHeight="1" x14ac:dyDescent="0.25">
      <c r="I277" s="1229"/>
      <c r="J277" s="1237" t="s">
        <v>742</v>
      </c>
      <c r="K277" s="1254"/>
      <c r="L277" s="1626" t="s">
        <v>1131</v>
      </c>
      <c r="M277" s="2314"/>
      <c r="N277" s="729"/>
    </row>
    <row r="278" spans="9:15" ht="35.25" customHeight="1" x14ac:dyDescent="0.25">
      <c r="I278" s="1229"/>
      <c r="J278" s="2312" t="s">
        <v>779</v>
      </c>
      <c r="K278" s="1251"/>
      <c r="L278" s="1626" t="s">
        <v>1131</v>
      </c>
      <c r="M278" s="2314"/>
      <c r="N278" s="729"/>
    </row>
    <row r="279" spans="9:15" ht="30" customHeight="1" x14ac:dyDescent="0.25">
      <c r="I279" s="1229"/>
      <c r="J279" s="2312" t="s">
        <v>2298</v>
      </c>
      <c r="K279" s="2347"/>
      <c r="L279" s="2315" t="s">
        <v>2696</v>
      </c>
      <c r="M279" s="2316"/>
      <c r="N279" s="1918" t="s">
        <v>2519</v>
      </c>
      <c r="O279" s="1173"/>
    </row>
    <row r="280" spans="9:15" ht="36.950000000000003" customHeight="1" thickBot="1" x14ac:dyDescent="0.3">
      <c r="I280" s="1229"/>
      <c r="J280" s="2345" t="s">
        <v>730</v>
      </c>
      <c r="K280" s="2346"/>
      <c r="L280" s="2317"/>
      <c r="M280" s="2318"/>
      <c r="N280" s="2098"/>
      <c r="O280" s="1176"/>
    </row>
    <row r="281" spans="9:15" ht="36.950000000000003" customHeight="1" x14ac:dyDescent="0.25">
      <c r="I281" s="1229"/>
      <c r="J281" s="2342" t="s">
        <v>2563</v>
      </c>
      <c r="K281" s="2343"/>
      <c r="L281" s="2343"/>
      <c r="M281" s="2344"/>
      <c r="N281" s="729"/>
    </row>
    <row r="282" spans="9:15" ht="36.950000000000003" customHeight="1" x14ac:dyDescent="0.25">
      <c r="I282" s="1229"/>
      <c r="J282" s="2312" t="s">
        <v>709</v>
      </c>
      <c r="K282" s="2313"/>
      <c r="L282" s="1975" t="s">
        <v>8</v>
      </c>
      <c r="M282" s="2368"/>
      <c r="N282" s="2309" t="s">
        <v>2521</v>
      </c>
      <c r="O282" s="1919"/>
    </row>
    <row r="283" spans="9:15" ht="36.950000000000003" customHeight="1" x14ac:dyDescent="0.25">
      <c r="I283" s="1229"/>
      <c r="J283" s="2312" t="s">
        <v>779</v>
      </c>
      <c r="K283" s="1251"/>
      <c r="L283" s="1975" t="s">
        <v>1131</v>
      </c>
      <c r="M283" s="2372"/>
      <c r="N283" s="2310"/>
      <c r="O283" s="2311"/>
    </row>
    <row r="284" spans="9:15" ht="43.5" customHeight="1" x14ac:dyDescent="0.25">
      <c r="I284" s="1229"/>
      <c r="J284" s="2312" t="s">
        <v>2298</v>
      </c>
      <c r="K284" s="2347"/>
      <c r="L284" s="2315" t="s">
        <v>2697</v>
      </c>
      <c r="M284" s="2322"/>
      <c r="N284" s="2310"/>
      <c r="O284" s="2311"/>
    </row>
    <row r="285" spans="9:15" ht="36.950000000000003" customHeight="1" thickBot="1" x14ac:dyDescent="0.3">
      <c r="I285" s="1229"/>
      <c r="J285" s="2312" t="s">
        <v>709</v>
      </c>
      <c r="K285" s="2313"/>
      <c r="L285" s="2323"/>
      <c r="M285" s="2324"/>
      <c r="N285" s="1920"/>
      <c r="O285" s="1921"/>
    </row>
    <row r="286" spans="9:15" ht="36.950000000000003" customHeight="1" x14ac:dyDescent="0.25">
      <c r="I286" s="1229"/>
      <c r="J286" s="2342" t="s">
        <v>2563</v>
      </c>
      <c r="K286" s="2343"/>
      <c r="L286" s="2343"/>
      <c r="M286" s="2344"/>
      <c r="N286" s="729"/>
    </row>
    <row r="287" spans="9:15" ht="36.950000000000003" customHeight="1" x14ac:dyDescent="0.25">
      <c r="I287" s="1229"/>
      <c r="J287" s="2312" t="s">
        <v>709</v>
      </c>
      <c r="K287" s="2313"/>
      <c r="L287" s="1975" t="s">
        <v>2520</v>
      </c>
      <c r="M287" s="2372"/>
      <c r="N287" s="2385" t="s">
        <v>2522</v>
      </c>
      <c r="O287" s="1919"/>
    </row>
    <row r="288" spans="9:15" ht="38.25" customHeight="1" x14ac:dyDescent="0.25">
      <c r="I288" s="1229"/>
      <c r="J288" s="2312" t="s">
        <v>779</v>
      </c>
      <c r="K288" s="2347"/>
      <c r="L288" s="1975" t="s">
        <v>2138</v>
      </c>
      <c r="M288" s="2368"/>
      <c r="N288" s="2310"/>
      <c r="O288" s="2311"/>
    </row>
    <row r="289" spans="9:15" ht="36.950000000000003" customHeight="1" x14ac:dyDescent="0.25">
      <c r="I289" s="1229"/>
      <c r="J289" s="2312" t="s">
        <v>782</v>
      </c>
      <c r="K289" s="2313"/>
      <c r="L289" s="1975" t="s">
        <v>8</v>
      </c>
      <c r="M289" s="1977"/>
      <c r="N289" s="2310"/>
      <c r="O289" s="2311"/>
    </row>
    <row r="290" spans="9:15" ht="36.950000000000003" customHeight="1" x14ac:dyDescent="0.25">
      <c r="I290" s="1229"/>
      <c r="J290" s="2373" t="s">
        <v>2298</v>
      </c>
      <c r="K290" s="2374"/>
      <c r="L290" s="2315" t="s">
        <v>2698</v>
      </c>
      <c r="M290" s="2322"/>
      <c r="N290" s="2310"/>
      <c r="O290" s="2311"/>
    </row>
    <row r="291" spans="9:15" ht="36.950000000000003" customHeight="1" thickBot="1" x14ac:dyDescent="0.3">
      <c r="I291" s="1230"/>
      <c r="J291" s="2345" t="s">
        <v>782</v>
      </c>
      <c r="K291" s="2384"/>
      <c r="L291" s="2323"/>
      <c r="M291" s="2324"/>
      <c r="N291" s="1920"/>
      <c r="O291" s="1921"/>
    </row>
    <row r="292" spans="9:15" ht="36.950000000000003" customHeight="1" thickBot="1" x14ac:dyDescent="0.3">
      <c r="I292" s="788" t="s">
        <v>937</v>
      </c>
      <c r="J292" s="2328" t="s">
        <v>2350</v>
      </c>
      <c r="K292" s="2329"/>
      <c r="L292" s="2329"/>
      <c r="M292" s="2330"/>
    </row>
    <row r="293" spans="9:15" ht="36.950000000000003" customHeight="1" thickBot="1" x14ac:dyDescent="0.3">
      <c r="I293" s="735" t="s">
        <v>938</v>
      </c>
      <c r="J293" s="2328" t="s">
        <v>2351</v>
      </c>
      <c r="K293" s="2329"/>
      <c r="L293" s="2329"/>
      <c r="M293" s="2330"/>
    </row>
    <row r="294" spans="9:15" ht="39" customHeight="1" thickBot="1" x14ac:dyDescent="0.3">
      <c r="I294" s="735" t="s">
        <v>939</v>
      </c>
      <c r="J294" s="2328" t="s">
        <v>2352</v>
      </c>
      <c r="K294" s="2329"/>
      <c r="L294" s="2329"/>
      <c r="M294" s="2330"/>
    </row>
    <row r="295" spans="9:15" ht="36.950000000000003" customHeight="1" x14ac:dyDescent="0.25"/>
    <row r="296" spans="9:15" ht="36.950000000000003" customHeight="1" x14ac:dyDescent="0.25"/>
    <row r="297" spans="9:15" ht="36.950000000000003" customHeight="1" x14ac:dyDescent="0.25"/>
    <row r="298" spans="9:15" ht="36.950000000000003" customHeight="1" x14ac:dyDescent="0.25"/>
    <row r="299" spans="9:15" ht="36.950000000000003" customHeight="1" x14ac:dyDescent="0.25"/>
    <row r="300" spans="9:15" ht="36.950000000000003" customHeight="1" x14ac:dyDescent="0.25"/>
    <row r="301" spans="9:15" ht="36.950000000000003" customHeight="1" x14ac:dyDescent="0.25"/>
    <row r="302" spans="9:15" ht="47.25" customHeight="1" x14ac:dyDescent="0.25"/>
    <row r="303" spans="9:15" ht="36.950000000000003" customHeight="1" x14ac:dyDescent="0.25"/>
    <row r="304" spans="9:15" ht="36.950000000000003" customHeight="1" x14ac:dyDescent="0.25"/>
    <row r="305" ht="36.950000000000003" customHeight="1" x14ac:dyDescent="0.25"/>
    <row r="306" ht="36.950000000000003" customHeight="1" x14ac:dyDescent="0.25"/>
    <row r="307" ht="36.950000000000003" customHeight="1" x14ac:dyDescent="0.25"/>
    <row r="308" ht="47.25" customHeight="1" x14ac:dyDescent="0.25"/>
    <row r="309" ht="36.950000000000003" customHeight="1" x14ac:dyDescent="0.25"/>
    <row r="310" ht="36.950000000000003" customHeight="1" x14ac:dyDescent="0.25"/>
    <row r="311" ht="36.950000000000003" customHeight="1" x14ac:dyDescent="0.25"/>
    <row r="312" ht="49.5" customHeight="1" x14ac:dyDescent="0.25"/>
    <row r="313" ht="36.950000000000003" customHeight="1" x14ac:dyDescent="0.25"/>
    <row r="314" ht="36.950000000000003" customHeight="1" x14ac:dyDescent="0.25"/>
    <row r="315" ht="36.950000000000003" customHeight="1" x14ac:dyDescent="0.25"/>
    <row r="316" ht="36.950000000000003" customHeight="1" x14ac:dyDescent="0.25"/>
    <row r="317" ht="36.950000000000003" customHeight="1" x14ac:dyDescent="0.25"/>
    <row r="318" ht="49.5" customHeight="1" x14ac:dyDescent="0.25"/>
    <row r="319" ht="36.950000000000003" customHeight="1" x14ac:dyDescent="0.25"/>
    <row r="320" ht="36.950000000000003" customHeight="1" x14ac:dyDescent="0.25"/>
    <row r="321" ht="36.950000000000003" customHeight="1" x14ac:dyDescent="0.25"/>
    <row r="322" ht="36.950000000000003" customHeight="1" x14ac:dyDescent="0.25"/>
    <row r="323" ht="36.950000000000003" customHeight="1" x14ac:dyDescent="0.25"/>
    <row r="324" ht="36.950000000000003" customHeight="1" x14ac:dyDescent="0.25"/>
    <row r="325" ht="36.950000000000003" customHeight="1" x14ac:dyDescent="0.25"/>
    <row r="326" ht="45.75" customHeight="1" x14ac:dyDescent="0.25"/>
    <row r="327" ht="36.950000000000003" customHeight="1" x14ac:dyDescent="0.25"/>
    <row r="328" ht="36.950000000000003" customHeight="1" x14ac:dyDescent="0.25"/>
    <row r="329" ht="36.950000000000003" customHeight="1" x14ac:dyDescent="0.25"/>
    <row r="330" ht="36.950000000000003" customHeight="1" x14ac:dyDescent="0.25"/>
    <row r="331" ht="36.950000000000003" customHeight="1" x14ac:dyDescent="0.25"/>
    <row r="332" ht="36.950000000000003" customHeight="1" x14ac:dyDescent="0.25"/>
    <row r="333" ht="36.950000000000003" customHeight="1" x14ac:dyDescent="0.25"/>
    <row r="334" ht="36.950000000000003" customHeight="1" x14ac:dyDescent="0.25"/>
    <row r="335" ht="36.950000000000003" customHeight="1" x14ac:dyDescent="0.25"/>
    <row r="336" ht="36.950000000000003" customHeight="1" x14ac:dyDescent="0.25"/>
    <row r="337" ht="36.950000000000003" customHeight="1" x14ac:dyDescent="0.25"/>
    <row r="338" ht="36.950000000000003" customHeight="1" x14ac:dyDescent="0.25"/>
    <row r="339" ht="36.950000000000003" customHeight="1" x14ac:dyDescent="0.25"/>
    <row r="340" ht="36.950000000000003" customHeight="1" x14ac:dyDescent="0.25"/>
    <row r="341" ht="36.950000000000003" customHeight="1" x14ac:dyDescent="0.25"/>
    <row r="342" ht="36.950000000000003" customHeight="1" x14ac:dyDescent="0.25"/>
    <row r="343" ht="36.950000000000003" customHeight="1" x14ac:dyDescent="0.25"/>
    <row r="344" ht="36.950000000000003" customHeight="1" x14ac:dyDescent="0.25"/>
    <row r="345" ht="36.950000000000003" customHeight="1" x14ac:dyDescent="0.25"/>
    <row r="346" ht="36.950000000000003" customHeight="1" x14ac:dyDescent="0.25"/>
    <row r="347" ht="36.950000000000003" customHeight="1" x14ac:dyDescent="0.25"/>
    <row r="348" ht="36.950000000000003" customHeight="1" x14ac:dyDescent="0.25"/>
    <row r="349" ht="36.950000000000003" customHeight="1" x14ac:dyDescent="0.25"/>
    <row r="350" ht="36.950000000000003" customHeight="1" x14ac:dyDescent="0.25"/>
    <row r="351" ht="36.950000000000003" customHeight="1" x14ac:dyDescent="0.25"/>
    <row r="352" ht="36.950000000000003" customHeight="1" x14ac:dyDescent="0.25"/>
    <row r="353" ht="36.950000000000003" customHeight="1" x14ac:dyDescent="0.25"/>
    <row r="354" ht="36.950000000000003" customHeight="1" x14ac:dyDescent="0.25"/>
    <row r="355" ht="36.950000000000003" customHeight="1" x14ac:dyDescent="0.25"/>
    <row r="356" ht="36.950000000000003" customHeight="1" x14ac:dyDescent="0.25"/>
    <row r="357" ht="36.950000000000003" customHeight="1" x14ac:dyDescent="0.25"/>
    <row r="358" ht="36.950000000000003" customHeight="1" x14ac:dyDescent="0.25"/>
    <row r="359" ht="36.950000000000003" customHeight="1" x14ac:dyDescent="0.25"/>
    <row r="360" ht="36.950000000000003" customHeight="1" x14ac:dyDescent="0.25"/>
    <row r="361" ht="36.950000000000003" customHeight="1" x14ac:dyDescent="0.25"/>
    <row r="362" ht="36.950000000000003" customHeight="1" x14ac:dyDescent="0.25"/>
    <row r="363" ht="36.950000000000003" customHeight="1" x14ac:dyDescent="0.25"/>
    <row r="364" ht="36.950000000000003" customHeight="1" x14ac:dyDescent="0.25"/>
    <row r="365" ht="36.950000000000003" customHeight="1" x14ac:dyDescent="0.25"/>
    <row r="366" ht="36.950000000000003" customHeight="1" x14ac:dyDescent="0.25"/>
    <row r="367" ht="36.950000000000003" customHeight="1" x14ac:dyDescent="0.25"/>
    <row r="368" ht="36.950000000000003" customHeight="1" x14ac:dyDescent="0.25"/>
  </sheetData>
  <mergeCells count="737">
    <mergeCell ref="I272:I291"/>
    <mergeCell ref="E81:F82"/>
    <mergeCell ref="G87:G88"/>
    <mergeCell ref="E87:F88"/>
    <mergeCell ref="G92:G94"/>
    <mergeCell ref="E92:F92"/>
    <mergeCell ref="E93:F94"/>
    <mergeCell ref="E99:F99"/>
    <mergeCell ref="E58:F59"/>
    <mergeCell ref="G58:G59"/>
    <mergeCell ref="G63:G65"/>
    <mergeCell ref="E64:F65"/>
    <mergeCell ref="E70:F70"/>
    <mergeCell ref="E90:F90"/>
    <mergeCell ref="I230:I249"/>
    <mergeCell ref="I251:I270"/>
    <mergeCell ref="I115:I134"/>
    <mergeCell ref="I136:I155"/>
    <mergeCell ref="I94:I113"/>
    <mergeCell ref="C143:F143"/>
    <mergeCell ref="C138:F138"/>
    <mergeCell ref="B140:F140"/>
    <mergeCell ref="C141:D141"/>
    <mergeCell ref="E141:F141"/>
    <mergeCell ref="C52:D52"/>
    <mergeCell ref="C51:D51"/>
    <mergeCell ref="C50:D50"/>
    <mergeCell ref="C56:D56"/>
    <mergeCell ref="C57:D57"/>
    <mergeCell ref="C55:F55"/>
    <mergeCell ref="C54:F54"/>
    <mergeCell ref="E51:F51"/>
    <mergeCell ref="E52:F53"/>
    <mergeCell ref="E50:F50"/>
    <mergeCell ref="E56:F56"/>
    <mergeCell ref="E57:F57"/>
    <mergeCell ref="N261:O264"/>
    <mergeCell ref="N266:O270"/>
    <mergeCell ref="L266:M266"/>
    <mergeCell ref="L267:M267"/>
    <mergeCell ref="L268:M268"/>
    <mergeCell ref="J266:K266"/>
    <mergeCell ref="J267:K267"/>
    <mergeCell ref="C58:D58"/>
    <mergeCell ref="C53:D53"/>
    <mergeCell ref="C142:F142"/>
    <mergeCell ref="C110:D110"/>
    <mergeCell ref="C65:D65"/>
    <mergeCell ref="C59:D59"/>
    <mergeCell ref="C60:F60"/>
    <mergeCell ref="C61:D61"/>
    <mergeCell ref="E61:F61"/>
    <mergeCell ref="C62:D62"/>
    <mergeCell ref="E62:F62"/>
    <mergeCell ref="C105:D105"/>
    <mergeCell ref="E105:F105"/>
    <mergeCell ref="C66:F66"/>
    <mergeCell ref="C67:D67"/>
    <mergeCell ref="C64:D64"/>
    <mergeCell ref="C63:D63"/>
    <mergeCell ref="N273:O274"/>
    <mergeCell ref="J279:K279"/>
    <mergeCell ref="J280:K280"/>
    <mergeCell ref="L279:M280"/>
    <mergeCell ref="N279:O280"/>
    <mergeCell ref="N282:O285"/>
    <mergeCell ref="L282:M282"/>
    <mergeCell ref="L283:M283"/>
    <mergeCell ref="J282:K282"/>
    <mergeCell ref="J283:K283"/>
    <mergeCell ref="J284:K284"/>
    <mergeCell ref="J285:K285"/>
    <mergeCell ref="L284:M285"/>
    <mergeCell ref="L277:M277"/>
    <mergeCell ref="J268:K268"/>
    <mergeCell ref="J269:K269"/>
    <mergeCell ref="J270:K270"/>
    <mergeCell ref="L269:M270"/>
    <mergeCell ref="J262:K262"/>
    <mergeCell ref="J265:M265"/>
    <mergeCell ref="J249:K249"/>
    <mergeCell ref="J248:K248"/>
    <mergeCell ref="J247:K247"/>
    <mergeCell ref="J260:M260"/>
    <mergeCell ref="J264:K264"/>
    <mergeCell ref="L263:M264"/>
    <mergeCell ref="J255:K255"/>
    <mergeCell ref="L255:M255"/>
    <mergeCell ref="J256:K256"/>
    <mergeCell ref="J252:K252"/>
    <mergeCell ref="J253:K253"/>
    <mergeCell ref="L252:M253"/>
    <mergeCell ref="N252:O253"/>
    <mergeCell ref="N219:O223"/>
    <mergeCell ref="L231:M232"/>
    <mergeCell ref="N231:O232"/>
    <mergeCell ref="L237:M238"/>
    <mergeCell ref="N237:O238"/>
    <mergeCell ref="L241:M241"/>
    <mergeCell ref="L242:M243"/>
    <mergeCell ref="N240:O243"/>
    <mergeCell ref="N245:O249"/>
    <mergeCell ref="L245:M245"/>
    <mergeCell ref="L246:M246"/>
    <mergeCell ref="L247:M247"/>
    <mergeCell ref="L248:M249"/>
    <mergeCell ref="J240:K240"/>
    <mergeCell ref="J236:K236"/>
    <mergeCell ref="L236:M236"/>
    <mergeCell ref="J235:K235"/>
    <mergeCell ref="N198:O202"/>
    <mergeCell ref="I183:I202"/>
    <mergeCell ref="L205:M206"/>
    <mergeCell ref="N205:O206"/>
    <mergeCell ref="L211:M212"/>
    <mergeCell ref="N211:O212"/>
    <mergeCell ref="I204:I223"/>
    <mergeCell ref="N184:O185"/>
    <mergeCell ref="J184:K184"/>
    <mergeCell ref="J185:K185"/>
    <mergeCell ref="J190:K190"/>
    <mergeCell ref="J191:K191"/>
    <mergeCell ref="L190:M191"/>
    <mergeCell ref="N190:O191"/>
    <mergeCell ref="N193:O196"/>
    <mergeCell ref="L193:M193"/>
    <mergeCell ref="L194:M194"/>
    <mergeCell ref="L195:M196"/>
    <mergeCell ref="J195:K195"/>
    <mergeCell ref="J196:K196"/>
    <mergeCell ref="J217:K217"/>
    <mergeCell ref="L216:M217"/>
    <mergeCell ref="N214:O217"/>
    <mergeCell ref="N163:O164"/>
    <mergeCell ref="J163:K163"/>
    <mergeCell ref="J164:K164"/>
    <mergeCell ref="J170:K170"/>
    <mergeCell ref="L169:M170"/>
    <mergeCell ref="N169:O170"/>
    <mergeCell ref="N172:O175"/>
    <mergeCell ref="L174:M175"/>
    <mergeCell ref="J177:K177"/>
    <mergeCell ref="N177:O181"/>
    <mergeCell ref="L177:M177"/>
    <mergeCell ref="L178:M178"/>
    <mergeCell ref="J176:M176"/>
    <mergeCell ref="J169:K169"/>
    <mergeCell ref="L180:M181"/>
    <mergeCell ref="L179:M179"/>
    <mergeCell ref="J180:K180"/>
    <mergeCell ref="J181:K181"/>
    <mergeCell ref="J205:K205"/>
    <mergeCell ref="J202:K202"/>
    <mergeCell ref="J198:K198"/>
    <mergeCell ref="N146:O149"/>
    <mergeCell ref="L147:M147"/>
    <mergeCell ref="L148:M149"/>
    <mergeCell ref="J148:K148"/>
    <mergeCell ref="J149:K149"/>
    <mergeCell ref="J147:K147"/>
    <mergeCell ref="L151:M151"/>
    <mergeCell ref="L154:M155"/>
    <mergeCell ref="N151:O155"/>
    <mergeCell ref="J155:K155"/>
    <mergeCell ref="J154:K154"/>
    <mergeCell ref="J152:K152"/>
    <mergeCell ref="J151:K151"/>
    <mergeCell ref="J153:K153"/>
    <mergeCell ref="L146:M146"/>
    <mergeCell ref="L153:M153"/>
    <mergeCell ref="N83:O87"/>
    <mergeCell ref="N109:O113"/>
    <mergeCell ref="J112:K112"/>
    <mergeCell ref="L112:M113"/>
    <mergeCell ref="L116:M117"/>
    <mergeCell ref="N116:O117"/>
    <mergeCell ref="J116:K116"/>
    <mergeCell ref="L122:M123"/>
    <mergeCell ref="J123:K123"/>
    <mergeCell ref="N122:O123"/>
    <mergeCell ref="J120:K120"/>
    <mergeCell ref="L120:M120"/>
    <mergeCell ref="J122:K122"/>
    <mergeCell ref="J118:M118"/>
    <mergeCell ref="J121:K121"/>
    <mergeCell ref="L121:M121"/>
    <mergeCell ref="J119:K119"/>
    <mergeCell ref="L101:M102"/>
    <mergeCell ref="L106:M107"/>
    <mergeCell ref="L105:M105"/>
    <mergeCell ref="L104:M104"/>
    <mergeCell ref="J104:K104"/>
    <mergeCell ref="J84:K84"/>
    <mergeCell ref="J101:K101"/>
    <mergeCell ref="N69:O70"/>
    <mergeCell ref="L75:M76"/>
    <mergeCell ref="N75:O76"/>
    <mergeCell ref="J66:K66"/>
    <mergeCell ref="J62:K62"/>
    <mergeCell ref="J61:M61"/>
    <mergeCell ref="J67:M67"/>
    <mergeCell ref="J68:M68"/>
    <mergeCell ref="N78:O81"/>
    <mergeCell ref="J78:K78"/>
    <mergeCell ref="J79:K79"/>
    <mergeCell ref="J80:K80"/>
    <mergeCell ref="L80:M81"/>
    <mergeCell ref="L79:M79"/>
    <mergeCell ref="L78:M78"/>
    <mergeCell ref="N62:O66"/>
    <mergeCell ref="N27:O28"/>
    <mergeCell ref="L33:M34"/>
    <mergeCell ref="N33:O34"/>
    <mergeCell ref="J36:K36"/>
    <mergeCell ref="L36:M36"/>
    <mergeCell ref="L38:M39"/>
    <mergeCell ref="N36:O39"/>
    <mergeCell ref="N41:O45"/>
    <mergeCell ref="J43:K43"/>
    <mergeCell ref="L44:M45"/>
    <mergeCell ref="L43:M43"/>
    <mergeCell ref="L42:M42"/>
    <mergeCell ref="L41:M41"/>
    <mergeCell ref="J27:K27"/>
    <mergeCell ref="L27:M28"/>
    <mergeCell ref="J31:K31"/>
    <mergeCell ref="L31:M31"/>
    <mergeCell ref="N57:O60"/>
    <mergeCell ref="L54:M55"/>
    <mergeCell ref="I47:I66"/>
    <mergeCell ref="L65:M66"/>
    <mergeCell ref="J64:K64"/>
    <mergeCell ref="L62:M62"/>
    <mergeCell ref="L63:M63"/>
    <mergeCell ref="L64:M64"/>
    <mergeCell ref="L86:M87"/>
    <mergeCell ref="I68:I87"/>
    <mergeCell ref="J48:K48"/>
    <mergeCell ref="J47:M47"/>
    <mergeCell ref="J54:K54"/>
    <mergeCell ref="J50:M50"/>
    <mergeCell ref="J53:K53"/>
    <mergeCell ref="L53:M53"/>
    <mergeCell ref="J49:K49"/>
    <mergeCell ref="J70:K70"/>
    <mergeCell ref="L59:M60"/>
    <mergeCell ref="L57:M57"/>
    <mergeCell ref="J57:K57"/>
    <mergeCell ref="L69:M70"/>
    <mergeCell ref="L83:M83"/>
    <mergeCell ref="L84:M84"/>
    <mergeCell ref="J102:K102"/>
    <mergeCell ref="L48:M49"/>
    <mergeCell ref="L95:M96"/>
    <mergeCell ref="J87:K87"/>
    <mergeCell ref="J244:M244"/>
    <mergeCell ref="J250:M250"/>
    <mergeCell ref="J203:M203"/>
    <mergeCell ref="I228:M228"/>
    <mergeCell ref="J229:K229"/>
    <mergeCell ref="J239:M239"/>
    <mergeCell ref="J224:M224"/>
    <mergeCell ref="J225:M225"/>
    <mergeCell ref="J234:K234"/>
    <mergeCell ref="L234:M234"/>
    <mergeCell ref="L235:M235"/>
    <mergeCell ref="J243:K243"/>
    <mergeCell ref="J214:K214"/>
    <mergeCell ref="J215:K215"/>
    <mergeCell ref="J216:K216"/>
    <mergeCell ref="J232:K232"/>
    <mergeCell ref="J237:K237"/>
    <mergeCell ref="J238:K238"/>
    <mergeCell ref="J231:K231"/>
    <mergeCell ref="J212:K212"/>
    <mergeCell ref="J271:M271"/>
    <mergeCell ref="J272:M272"/>
    <mergeCell ref="J208:K208"/>
    <mergeCell ref="L208:M208"/>
    <mergeCell ref="J209:K209"/>
    <mergeCell ref="L209:M209"/>
    <mergeCell ref="L219:M219"/>
    <mergeCell ref="L220:M220"/>
    <mergeCell ref="L221:M221"/>
    <mergeCell ref="L222:M223"/>
    <mergeCell ref="J223:K223"/>
    <mergeCell ref="J222:K222"/>
    <mergeCell ref="J221:K221"/>
    <mergeCell ref="J220:K220"/>
    <mergeCell ref="J219:K219"/>
    <mergeCell ref="L240:M240"/>
    <mergeCell ref="J241:K241"/>
    <mergeCell ref="J242:K242"/>
    <mergeCell ref="L229:M229"/>
    <mergeCell ref="J230:M230"/>
    <mergeCell ref="J233:M233"/>
    <mergeCell ref="J246:K246"/>
    <mergeCell ref="J245:K245"/>
    <mergeCell ref="L215:M215"/>
    <mergeCell ref="N125:O128"/>
    <mergeCell ref="L127:M128"/>
    <mergeCell ref="J131:K131"/>
    <mergeCell ref="J132:K132"/>
    <mergeCell ref="L133:M134"/>
    <mergeCell ref="L132:M132"/>
    <mergeCell ref="L131:M131"/>
    <mergeCell ref="L130:M130"/>
    <mergeCell ref="N130:O134"/>
    <mergeCell ref="J130:K130"/>
    <mergeCell ref="J125:K125"/>
    <mergeCell ref="N137:O138"/>
    <mergeCell ref="J137:K137"/>
    <mergeCell ref="J138:K138"/>
    <mergeCell ref="J143:K143"/>
    <mergeCell ref="J144:K144"/>
    <mergeCell ref="J39:K39"/>
    <mergeCell ref="J55:K55"/>
    <mergeCell ref="J56:M56"/>
    <mergeCell ref="J58:K58"/>
    <mergeCell ref="J45:K45"/>
    <mergeCell ref="J60:K60"/>
    <mergeCell ref="L58:M58"/>
    <mergeCell ref="J59:K59"/>
    <mergeCell ref="J65:K65"/>
    <mergeCell ref="J51:K51"/>
    <mergeCell ref="L51:M51"/>
    <mergeCell ref="J52:K52"/>
    <mergeCell ref="L52:M52"/>
    <mergeCell ref="N54:O55"/>
    <mergeCell ref="L125:M125"/>
    <mergeCell ref="J126:K126"/>
    <mergeCell ref="L126:M126"/>
    <mergeCell ref="J127:K127"/>
    <mergeCell ref="J128:K128"/>
    <mergeCell ref="J294:M294"/>
    <mergeCell ref="J292:M292"/>
    <mergeCell ref="J293:M293"/>
    <mergeCell ref="J286:M286"/>
    <mergeCell ref="L287:M287"/>
    <mergeCell ref="L288:M288"/>
    <mergeCell ref="L289:M289"/>
    <mergeCell ref="J287:K287"/>
    <mergeCell ref="J288:K288"/>
    <mergeCell ref="J289:K289"/>
    <mergeCell ref="L290:M291"/>
    <mergeCell ref="J290:K290"/>
    <mergeCell ref="J291:K291"/>
    <mergeCell ref="N287:O291"/>
    <mergeCell ref="J276:K276"/>
    <mergeCell ref="L276:M276"/>
    <mergeCell ref="J277:K277"/>
    <mergeCell ref="J275:M275"/>
    <mergeCell ref="J278:K278"/>
    <mergeCell ref="L278:M278"/>
    <mergeCell ref="J251:M251"/>
    <mergeCell ref="J254:M254"/>
    <mergeCell ref="J257:K257"/>
    <mergeCell ref="L257:M257"/>
    <mergeCell ref="J281:M281"/>
    <mergeCell ref="L258:M259"/>
    <mergeCell ref="J258:K258"/>
    <mergeCell ref="J259:K259"/>
    <mergeCell ref="L273:M274"/>
    <mergeCell ref="J273:K273"/>
    <mergeCell ref="J274:K274"/>
    <mergeCell ref="L256:M256"/>
    <mergeCell ref="N258:O259"/>
    <mergeCell ref="L261:M261"/>
    <mergeCell ref="L262:M262"/>
    <mergeCell ref="J261:K261"/>
    <mergeCell ref="J263:K263"/>
    <mergeCell ref="B154:B156"/>
    <mergeCell ref="C154:F154"/>
    <mergeCell ref="C155:F155"/>
    <mergeCell ref="C156:F156"/>
    <mergeCell ref="B157:B159"/>
    <mergeCell ref="C157:F157"/>
    <mergeCell ref="C158:F158"/>
    <mergeCell ref="C159:F159"/>
    <mergeCell ref="J226:M226"/>
    <mergeCell ref="J218:M218"/>
    <mergeCell ref="J166:K166"/>
    <mergeCell ref="L166:M166"/>
    <mergeCell ref="J167:K167"/>
    <mergeCell ref="L167:M167"/>
    <mergeCell ref="J187:K187"/>
    <mergeCell ref="L187:M187"/>
    <mergeCell ref="J188:K188"/>
    <mergeCell ref="L188:M188"/>
    <mergeCell ref="L201:M202"/>
    <mergeCell ref="L200:M200"/>
    <mergeCell ref="L199:M199"/>
    <mergeCell ref="L198:M198"/>
    <mergeCell ref="I162:I181"/>
    <mergeCell ref="L214:M214"/>
    <mergeCell ref="J145:M145"/>
    <mergeCell ref="J172:K172"/>
    <mergeCell ref="L172:M172"/>
    <mergeCell ref="J179:K179"/>
    <mergeCell ref="J173:K173"/>
    <mergeCell ref="J156:M156"/>
    <mergeCell ref="J157:M157"/>
    <mergeCell ref="J182:M182"/>
    <mergeCell ref="J197:M197"/>
    <mergeCell ref="J192:M192"/>
    <mergeCell ref="J183:M183"/>
    <mergeCell ref="J186:M186"/>
    <mergeCell ref="L189:M189"/>
    <mergeCell ref="J189:K189"/>
    <mergeCell ref="L184:M185"/>
    <mergeCell ref="J171:M171"/>
    <mergeCell ref="J150:M150"/>
    <mergeCell ref="J178:K178"/>
    <mergeCell ref="L152:M152"/>
    <mergeCell ref="J161:K161"/>
    <mergeCell ref="J158:M158"/>
    <mergeCell ref="I160:M160"/>
    <mergeCell ref="J213:M213"/>
    <mergeCell ref="J204:M204"/>
    <mergeCell ref="J207:M207"/>
    <mergeCell ref="J210:K210"/>
    <mergeCell ref="L210:M210"/>
    <mergeCell ref="C153:D153"/>
    <mergeCell ref="E153:F153"/>
    <mergeCell ref="J211:K211"/>
    <mergeCell ref="L161:M161"/>
    <mergeCell ref="J193:K193"/>
    <mergeCell ref="J194:K194"/>
    <mergeCell ref="J165:M165"/>
    <mergeCell ref="J168:K168"/>
    <mergeCell ref="J206:K206"/>
    <mergeCell ref="L168:M168"/>
    <mergeCell ref="J199:K199"/>
    <mergeCell ref="J200:K200"/>
    <mergeCell ref="J201:K201"/>
    <mergeCell ref="L173:M173"/>
    <mergeCell ref="J174:K174"/>
    <mergeCell ref="J175:K175"/>
    <mergeCell ref="L163:M164"/>
    <mergeCell ref="J162:M162"/>
    <mergeCell ref="C92:D92"/>
    <mergeCell ref="J135:M135"/>
    <mergeCell ref="J136:M136"/>
    <mergeCell ref="L142:M142"/>
    <mergeCell ref="L141:M141"/>
    <mergeCell ref="J133:K133"/>
    <mergeCell ref="J134:K134"/>
    <mergeCell ref="L119:M119"/>
    <mergeCell ref="L143:M144"/>
    <mergeCell ref="J140:K140"/>
    <mergeCell ref="L140:M140"/>
    <mergeCell ref="J141:K141"/>
    <mergeCell ref="J124:M124"/>
    <mergeCell ref="J97:M97"/>
    <mergeCell ref="L137:M138"/>
    <mergeCell ref="J109:K109"/>
    <mergeCell ref="J94:M94"/>
    <mergeCell ref="J105:K105"/>
    <mergeCell ref="J96:K96"/>
    <mergeCell ref="J95:K95"/>
    <mergeCell ref="L110:M110"/>
    <mergeCell ref="L109:M109"/>
    <mergeCell ref="J111:K111"/>
    <mergeCell ref="L111:M111"/>
    <mergeCell ref="B121:B123"/>
    <mergeCell ref="J110:K110"/>
    <mergeCell ref="J93:K93"/>
    <mergeCell ref="C131:F131"/>
    <mergeCell ref="C132:F132"/>
    <mergeCell ref="C144:F144"/>
    <mergeCell ref="C146:F146"/>
    <mergeCell ref="B142:B144"/>
    <mergeCell ref="B145:B147"/>
    <mergeCell ref="C147:F147"/>
    <mergeCell ref="C145:F145"/>
    <mergeCell ref="J146:K146"/>
    <mergeCell ref="B124:B126"/>
    <mergeCell ref="B136:B138"/>
    <mergeCell ref="B133:B135"/>
    <mergeCell ref="B130:B132"/>
    <mergeCell ref="B118:B120"/>
    <mergeCell ref="C117:D117"/>
    <mergeCell ref="E117:F117"/>
    <mergeCell ref="C118:F118"/>
    <mergeCell ref="C108:D108"/>
    <mergeCell ref="C109:D109"/>
    <mergeCell ref="J114:M114"/>
    <mergeCell ref="J115:M115"/>
    <mergeCell ref="J90:M90"/>
    <mergeCell ref="J108:M108"/>
    <mergeCell ref="C84:F84"/>
    <mergeCell ref="C85:D85"/>
    <mergeCell ref="E85:F85"/>
    <mergeCell ref="C86:D86"/>
    <mergeCell ref="E86:F86"/>
    <mergeCell ref="I92:M92"/>
    <mergeCell ref="J139:M139"/>
    <mergeCell ref="C104:D104"/>
    <mergeCell ref="E104:F104"/>
    <mergeCell ref="E108:F108"/>
    <mergeCell ref="E109:F109"/>
    <mergeCell ref="E110:F111"/>
    <mergeCell ref="C97:D97"/>
    <mergeCell ref="C87:D87"/>
    <mergeCell ref="C88:D88"/>
    <mergeCell ref="C114:F114"/>
    <mergeCell ref="B128:F128"/>
    <mergeCell ref="J106:K106"/>
    <mergeCell ref="J107:K107"/>
    <mergeCell ref="C119:F119"/>
    <mergeCell ref="C120:F120"/>
    <mergeCell ref="C122:F122"/>
    <mergeCell ref="J142:K142"/>
    <mergeCell ref="J129:M129"/>
    <mergeCell ref="C101:D101"/>
    <mergeCell ref="C99:D99"/>
    <mergeCell ref="C94:D94"/>
    <mergeCell ref="L93:M93"/>
    <mergeCell ref="C89:F89"/>
    <mergeCell ref="C90:D90"/>
    <mergeCell ref="J89:M89"/>
    <mergeCell ref="C113:F113"/>
    <mergeCell ref="J100:K100"/>
    <mergeCell ref="L100:M100"/>
    <mergeCell ref="J113:K113"/>
    <mergeCell ref="J103:M103"/>
    <mergeCell ref="J117:K117"/>
    <mergeCell ref="J98:K98"/>
    <mergeCell ref="L98:M98"/>
    <mergeCell ref="J99:K99"/>
    <mergeCell ref="L99:M99"/>
    <mergeCell ref="C106:D106"/>
    <mergeCell ref="E106:F106"/>
    <mergeCell ref="C107:D107"/>
    <mergeCell ref="E107:F107"/>
    <mergeCell ref="C103:F103"/>
    <mergeCell ref="C72:D72"/>
    <mergeCell ref="C73:D73"/>
    <mergeCell ref="E76:F76"/>
    <mergeCell ref="C77:D77"/>
    <mergeCell ref="E77:F77"/>
    <mergeCell ref="C78:D78"/>
    <mergeCell ref="E78:F78"/>
    <mergeCell ref="C83:F83"/>
    <mergeCell ref="C82:D82"/>
    <mergeCell ref="C81:D81"/>
    <mergeCell ref="E79:F79"/>
    <mergeCell ref="E80:F80"/>
    <mergeCell ref="C79:D79"/>
    <mergeCell ref="C80:D80"/>
    <mergeCell ref="C74:F74"/>
    <mergeCell ref="C75:D75"/>
    <mergeCell ref="E75:F75"/>
    <mergeCell ref="C76:D76"/>
    <mergeCell ref="E67:F67"/>
    <mergeCell ref="C70:D70"/>
    <mergeCell ref="J88:M88"/>
    <mergeCell ref="J75:K75"/>
    <mergeCell ref="J76:K76"/>
    <mergeCell ref="J71:M71"/>
    <mergeCell ref="J74:K74"/>
    <mergeCell ref="L74:M74"/>
    <mergeCell ref="J81:K81"/>
    <mergeCell ref="J72:K72"/>
    <mergeCell ref="L72:M72"/>
    <mergeCell ref="J73:K73"/>
    <mergeCell ref="L73:M73"/>
    <mergeCell ref="J83:K83"/>
    <mergeCell ref="J77:M77"/>
    <mergeCell ref="J85:K85"/>
    <mergeCell ref="L85:M85"/>
    <mergeCell ref="J86:K86"/>
    <mergeCell ref="J82:M82"/>
    <mergeCell ref="J69:K69"/>
    <mergeCell ref="C68:D68"/>
    <mergeCell ref="E68:F68"/>
    <mergeCell ref="C69:D69"/>
    <mergeCell ref="E69:F69"/>
    <mergeCell ref="B2:D2"/>
    <mergeCell ref="B6:E6"/>
    <mergeCell ref="B9:E9"/>
    <mergeCell ref="B10:E10"/>
    <mergeCell ref="B5:E5"/>
    <mergeCell ref="B19:E19"/>
    <mergeCell ref="B20:E20"/>
    <mergeCell ref="E34:F34"/>
    <mergeCell ref="E35:F36"/>
    <mergeCell ref="B26:B53"/>
    <mergeCell ref="B24:F24"/>
    <mergeCell ref="C33:D33"/>
    <mergeCell ref="C35:D35"/>
    <mergeCell ref="C36:D36"/>
    <mergeCell ref="E33:F33"/>
    <mergeCell ref="C25:D25"/>
    <mergeCell ref="C27:D27"/>
    <mergeCell ref="C28:D28"/>
    <mergeCell ref="E27:F27"/>
    <mergeCell ref="C31:F31"/>
    <mergeCell ref="E25:F25"/>
    <mergeCell ref="E28:F28"/>
    <mergeCell ref="C46:D46"/>
    <mergeCell ref="E39:F39"/>
    <mergeCell ref="E48:F48"/>
    <mergeCell ref="E49:F49"/>
    <mergeCell ref="C48:D48"/>
    <mergeCell ref="C49:D49"/>
    <mergeCell ref="J44:K44"/>
    <mergeCell ref="E40:F40"/>
    <mergeCell ref="J40:M40"/>
    <mergeCell ref="L5:M5"/>
    <mergeCell ref="B7:M8"/>
    <mergeCell ref="C29:D29"/>
    <mergeCell ref="C32:D32"/>
    <mergeCell ref="E32:F32"/>
    <mergeCell ref="L25:M25"/>
    <mergeCell ref="B16:E16"/>
    <mergeCell ref="B17:E17"/>
    <mergeCell ref="B18:E18"/>
    <mergeCell ref="J38:K38"/>
    <mergeCell ref="J42:K42"/>
    <mergeCell ref="J41:K41"/>
    <mergeCell ref="C40:D40"/>
    <mergeCell ref="C47:D47"/>
    <mergeCell ref="C37:F37"/>
    <mergeCell ref="C38:D38"/>
    <mergeCell ref="E38:F38"/>
    <mergeCell ref="C44:D44"/>
    <mergeCell ref="C45:F45"/>
    <mergeCell ref="E41:F41"/>
    <mergeCell ref="J46:M46"/>
    <mergeCell ref="J28:K28"/>
    <mergeCell ref="C39:D39"/>
    <mergeCell ref="I26:I45"/>
    <mergeCell ref="J32:K32"/>
    <mergeCell ref="L32:M32"/>
    <mergeCell ref="J33:K33"/>
    <mergeCell ref="J35:M35"/>
    <mergeCell ref="J37:K37"/>
    <mergeCell ref="L37:M37"/>
    <mergeCell ref="J30:K30"/>
    <mergeCell ref="L30:M30"/>
    <mergeCell ref="B116:F116"/>
    <mergeCell ref="C137:F137"/>
    <mergeCell ref="F5:G5"/>
    <mergeCell ref="H5:I5"/>
    <mergeCell ref="C43:D43"/>
    <mergeCell ref="C41:D41"/>
    <mergeCell ref="C34:D34"/>
    <mergeCell ref="B11:E11"/>
    <mergeCell ref="B12:E12"/>
    <mergeCell ref="B13:E13"/>
    <mergeCell ref="C26:F26"/>
    <mergeCell ref="C30:D30"/>
    <mergeCell ref="G34:G36"/>
    <mergeCell ref="G29:G30"/>
    <mergeCell ref="E29:F30"/>
    <mergeCell ref="E46:F46"/>
    <mergeCell ref="B14:M15"/>
    <mergeCell ref="J26:M26"/>
    <mergeCell ref="I24:M24"/>
    <mergeCell ref="J25:K25"/>
    <mergeCell ref="J29:M29"/>
    <mergeCell ref="E47:F47"/>
    <mergeCell ref="J5:K5"/>
    <mergeCell ref="J34:K34"/>
    <mergeCell ref="B152:F152"/>
    <mergeCell ref="C129:D129"/>
    <mergeCell ref="E129:F129"/>
    <mergeCell ref="C130:F130"/>
    <mergeCell ref="C133:F133"/>
    <mergeCell ref="C136:F136"/>
    <mergeCell ref="C91:D91"/>
    <mergeCell ref="E91:F91"/>
    <mergeCell ref="C98:D98"/>
    <mergeCell ref="E98:F98"/>
    <mergeCell ref="C95:F95"/>
    <mergeCell ref="C96:D96"/>
    <mergeCell ref="E96:F96"/>
    <mergeCell ref="C102:D102"/>
    <mergeCell ref="E97:F97"/>
    <mergeCell ref="C111:D111"/>
    <mergeCell ref="C93:D93"/>
    <mergeCell ref="C134:F134"/>
    <mergeCell ref="C124:F124"/>
    <mergeCell ref="C125:F125"/>
    <mergeCell ref="C126:F126"/>
    <mergeCell ref="C135:F135"/>
    <mergeCell ref="C121:F121"/>
    <mergeCell ref="C123:F123"/>
    <mergeCell ref="C112:F112"/>
    <mergeCell ref="B172:B174"/>
    <mergeCell ref="C172:F172"/>
    <mergeCell ref="C173:F173"/>
    <mergeCell ref="C174:F174"/>
    <mergeCell ref="C148:F148"/>
    <mergeCell ref="C168:F168"/>
    <mergeCell ref="B169:B171"/>
    <mergeCell ref="C169:F169"/>
    <mergeCell ref="C170:F170"/>
    <mergeCell ref="C171:F171"/>
    <mergeCell ref="C149:F149"/>
    <mergeCell ref="C150:F150"/>
    <mergeCell ref="B148:B150"/>
    <mergeCell ref="B160:B162"/>
    <mergeCell ref="C160:F160"/>
    <mergeCell ref="C161:F161"/>
    <mergeCell ref="C162:F162"/>
    <mergeCell ref="B164:F164"/>
    <mergeCell ref="C165:D165"/>
    <mergeCell ref="E165:F165"/>
    <mergeCell ref="B166:B168"/>
    <mergeCell ref="C166:F166"/>
    <mergeCell ref="C167:F167"/>
    <mergeCell ref="B22:C22"/>
    <mergeCell ref="B55:B82"/>
    <mergeCell ref="B84:B111"/>
    <mergeCell ref="N95:O96"/>
    <mergeCell ref="N101:O102"/>
    <mergeCell ref="N104:O107"/>
    <mergeCell ref="N143:O144"/>
    <mergeCell ref="E63:F63"/>
    <mergeCell ref="C42:D42"/>
    <mergeCell ref="E42:F42"/>
    <mergeCell ref="C71:D71"/>
    <mergeCell ref="E71:F71"/>
    <mergeCell ref="C100:D100"/>
    <mergeCell ref="E100:F100"/>
    <mergeCell ref="E101:F102"/>
    <mergeCell ref="G99:G102"/>
    <mergeCell ref="E72:F73"/>
    <mergeCell ref="G70:G73"/>
    <mergeCell ref="E43:F44"/>
    <mergeCell ref="G41:G44"/>
    <mergeCell ref="G49:H53"/>
    <mergeCell ref="G78:H82"/>
    <mergeCell ref="G107:H111"/>
    <mergeCell ref="N48:O49"/>
  </mergeCells>
  <hyperlinks>
    <hyperlink ref="B3" location="Content!A1" display="Content (Inhaltsverzeichnis)" xr:uid="{00000000-0004-0000-0B00-000000000000}"/>
  </hyperlinks>
  <pageMargins left="0.7" right="0.7" top="0.78740157499999996" bottom="0.78740157499999996"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9"/>
  <dimension ref="A1:Z234"/>
  <sheetViews>
    <sheetView showGridLines="0" workbookViewId="0">
      <pane ySplit="3" topLeftCell="A4" activePane="bottomLeft" state="frozen"/>
      <selection pane="bottomLeft" activeCell="J19" sqref="J19"/>
    </sheetView>
  </sheetViews>
  <sheetFormatPr baseColWidth="10" defaultRowHeight="15" x14ac:dyDescent="0.25"/>
  <cols>
    <col min="1" max="1" width="3.28515625" customWidth="1"/>
    <col min="3" max="3" width="14.28515625" customWidth="1"/>
    <col min="4" max="4" width="14.140625" customWidth="1"/>
    <col min="5" max="5" width="17.85546875" customWidth="1"/>
    <col min="6" max="6" width="15.85546875" customWidth="1"/>
    <col min="7" max="7" width="11.85546875" customWidth="1"/>
    <col min="8" max="8" width="7.85546875" customWidth="1"/>
    <col min="9" max="9" width="8.85546875" customWidth="1"/>
    <col min="10" max="10" width="9.5703125" customWidth="1"/>
    <col min="11" max="11" width="15" customWidth="1"/>
    <col min="12" max="13" width="15.5703125" customWidth="1"/>
    <col min="14" max="14" width="11.28515625" customWidth="1"/>
    <col min="15" max="15" width="12.5703125" customWidth="1"/>
  </cols>
  <sheetData>
    <row r="1" spans="1:18" s="65" customFormat="1" ht="8.25" customHeight="1" x14ac:dyDescent="0.2">
      <c r="A1" s="199"/>
      <c r="B1" s="29"/>
      <c r="C1" s="29"/>
      <c r="D1" s="29"/>
      <c r="E1" s="29"/>
      <c r="F1" s="29"/>
      <c r="G1" s="29"/>
      <c r="H1" s="29"/>
      <c r="I1" s="29"/>
      <c r="J1" s="29"/>
      <c r="K1" s="29"/>
      <c r="L1" s="29"/>
      <c r="M1" s="29"/>
      <c r="N1" s="29"/>
      <c r="O1" s="29"/>
      <c r="P1" s="29"/>
      <c r="Q1" s="29"/>
      <c r="R1" s="29"/>
    </row>
    <row r="2" spans="1:18" s="65" customFormat="1" ht="47.25" customHeight="1" x14ac:dyDescent="0.2">
      <c r="B2" s="1168" t="s">
        <v>2585</v>
      </c>
      <c r="C2" s="1168"/>
      <c r="D2" s="1168"/>
      <c r="E2" s="383"/>
      <c r="F2" s="383"/>
      <c r="G2" s="383"/>
      <c r="H2" s="383"/>
      <c r="I2" s="383"/>
      <c r="J2" s="383"/>
      <c r="K2" s="383"/>
      <c r="L2" s="383"/>
      <c r="M2" s="383"/>
      <c r="N2" s="383"/>
      <c r="O2" s="383"/>
      <c r="P2" s="383"/>
      <c r="Q2" s="383"/>
      <c r="R2" s="383"/>
    </row>
    <row r="3" spans="1:18" s="1" customFormat="1" ht="22.5" customHeight="1" x14ac:dyDescent="0.25">
      <c r="B3" s="410" t="s">
        <v>1173</v>
      </c>
      <c r="C3"/>
      <c r="D3"/>
      <c r="E3"/>
      <c r="F3" s="384"/>
      <c r="G3" s="384"/>
      <c r="H3" s="384"/>
      <c r="I3" s="384"/>
      <c r="J3" s="384"/>
      <c r="K3" s="384"/>
      <c r="L3" s="384"/>
      <c r="M3" s="384"/>
      <c r="N3" s="384"/>
      <c r="O3" s="384"/>
      <c r="P3"/>
      <c r="Q3"/>
      <c r="R3"/>
    </row>
    <row r="5" spans="1:18" ht="42.75" customHeight="1" x14ac:dyDescent="0.25">
      <c r="B5" s="2397" t="s">
        <v>2599</v>
      </c>
      <c r="C5" s="2397"/>
      <c r="D5" s="2397"/>
      <c r="E5" s="2397"/>
      <c r="F5" s="2398" t="s">
        <v>2588</v>
      </c>
      <c r="G5" s="2399"/>
      <c r="H5" s="2348" t="s">
        <v>2589</v>
      </c>
      <c r="I5" s="2400"/>
      <c r="J5" s="2398" t="s">
        <v>2590</v>
      </c>
      <c r="K5" s="2399"/>
      <c r="L5" s="1760" t="s">
        <v>2591</v>
      </c>
      <c r="M5" s="2375"/>
      <c r="N5" s="1760" t="s">
        <v>2592</v>
      </c>
      <c r="O5" s="2375"/>
      <c r="P5" s="1760" t="s">
        <v>2593</v>
      </c>
      <c r="Q5" s="2375"/>
    </row>
    <row r="6" spans="1:18" x14ac:dyDescent="0.25">
      <c r="B6" s="762"/>
      <c r="C6" s="763"/>
      <c r="D6" s="763"/>
      <c r="E6" s="763"/>
      <c r="F6" s="763"/>
      <c r="G6" s="763"/>
      <c r="H6" s="763"/>
      <c r="I6" s="763"/>
      <c r="J6" s="763"/>
      <c r="K6" s="763"/>
      <c r="L6" s="763"/>
      <c r="M6" s="763"/>
      <c r="N6" s="763"/>
      <c r="O6" s="763"/>
      <c r="P6" s="763"/>
      <c r="Q6" s="764"/>
    </row>
    <row r="7" spans="1:18" ht="28.5" customHeight="1" x14ac:dyDescent="0.25">
      <c r="B7" s="2416" t="s">
        <v>2594</v>
      </c>
      <c r="C7" s="2417"/>
      <c r="D7" s="2417"/>
      <c r="E7" s="2417"/>
      <c r="F7" s="2418">
        <v>84</v>
      </c>
      <c r="G7" s="2419"/>
      <c r="H7" s="2418">
        <v>84</v>
      </c>
      <c r="I7" s="2419"/>
      <c r="J7" s="2420">
        <v>81</v>
      </c>
      <c r="K7" s="2421"/>
      <c r="L7" s="2422">
        <v>79</v>
      </c>
      <c r="M7" s="2423"/>
      <c r="N7" s="2424">
        <f>L12</f>
        <v>75</v>
      </c>
      <c r="O7" s="2425"/>
      <c r="P7" s="2426">
        <f>SUM(F7:N7)</f>
        <v>403</v>
      </c>
      <c r="Q7" s="2426"/>
    </row>
    <row r="8" spans="1:18" ht="29.1" customHeight="1" x14ac:dyDescent="0.25">
      <c r="B8" s="2409" t="s">
        <v>2595</v>
      </c>
      <c r="C8" s="2410"/>
      <c r="D8" s="2410"/>
      <c r="E8" s="2410"/>
      <c r="F8" s="2427" t="s">
        <v>2159</v>
      </c>
      <c r="G8" s="2428"/>
      <c r="H8" s="2429">
        <v>0</v>
      </c>
      <c r="I8" s="2430"/>
      <c r="J8" s="2429">
        <v>1</v>
      </c>
      <c r="K8" s="2430"/>
      <c r="L8" s="2431">
        <v>1</v>
      </c>
      <c r="M8" s="2432"/>
      <c r="N8" s="2431">
        <v>2</v>
      </c>
      <c r="O8" s="2432"/>
      <c r="P8" s="2426">
        <f>SUM(F8:N8)</f>
        <v>4</v>
      </c>
      <c r="Q8" s="2426"/>
    </row>
    <row r="9" spans="1:18" ht="29.1" customHeight="1" x14ac:dyDescent="0.25">
      <c r="B9" s="2409" t="s">
        <v>2596</v>
      </c>
      <c r="C9" s="2410"/>
      <c r="D9" s="2410"/>
      <c r="E9" s="2410"/>
      <c r="F9" s="2427" t="s">
        <v>2159</v>
      </c>
      <c r="G9" s="2428"/>
      <c r="H9" s="2429">
        <v>1</v>
      </c>
      <c r="I9" s="2430"/>
      <c r="J9" s="2429">
        <v>0</v>
      </c>
      <c r="K9" s="2430"/>
      <c r="L9" s="2431">
        <v>1</v>
      </c>
      <c r="M9" s="2432"/>
      <c r="N9" s="2431">
        <v>0</v>
      </c>
      <c r="O9" s="2432"/>
      <c r="P9" s="2426">
        <f>SUM(F9:N9)</f>
        <v>2</v>
      </c>
      <c r="Q9" s="2426"/>
    </row>
    <row r="10" spans="1:18" ht="29.1" customHeight="1" x14ac:dyDescent="0.25">
      <c r="B10" s="2409" t="s">
        <v>2597</v>
      </c>
      <c r="C10" s="2410"/>
      <c r="D10" s="2410"/>
      <c r="E10" s="2410"/>
      <c r="F10" s="2427" t="s">
        <v>2159</v>
      </c>
      <c r="G10" s="2428"/>
      <c r="H10" s="2439">
        <v>2</v>
      </c>
      <c r="I10" s="2440"/>
      <c r="J10" s="2439">
        <v>1</v>
      </c>
      <c r="K10" s="2440"/>
      <c r="L10" s="2431">
        <v>2</v>
      </c>
      <c r="M10" s="2432"/>
      <c r="N10" s="2431">
        <v>3</v>
      </c>
      <c r="O10" s="2432"/>
      <c r="P10" s="2426">
        <f>SUM(F10:N10)</f>
        <v>8</v>
      </c>
      <c r="Q10" s="2426"/>
    </row>
    <row r="11" spans="1:18" ht="4.5" customHeight="1" x14ac:dyDescent="0.25">
      <c r="B11" s="742"/>
      <c r="C11" s="743"/>
      <c r="D11" s="743"/>
      <c r="E11" s="743"/>
      <c r="F11" s="797"/>
      <c r="G11" s="797"/>
      <c r="H11" s="797"/>
      <c r="I11" s="797"/>
      <c r="J11" s="797"/>
      <c r="K11" s="797"/>
      <c r="L11" s="797"/>
      <c r="M11" s="797"/>
      <c r="N11" s="797"/>
      <c r="O11" s="797"/>
      <c r="P11" s="797"/>
      <c r="Q11" s="797"/>
    </row>
    <row r="12" spans="1:18" ht="30" customHeight="1" x14ac:dyDescent="0.25">
      <c r="B12" s="2433" t="s">
        <v>2598</v>
      </c>
      <c r="C12" s="2434"/>
      <c r="D12" s="2434"/>
      <c r="E12" s="2434"/>
      <c r="F12" s="2418">
        <v>84</v>
      </c>
      <c r="G12" s="2419"/>
      <c r="H12" s="2435">
        <v>81</v>
      </c>
      <c r="I12" s="2436"/>
      <c r="J12" s="2422">
        <f>J7-J8-J9-J10</f>
        <v>79</v>
      </c>
      <c r="K12" s="2423"/>
      <c r="L12" s="2437">
        <f>L7-L8-L9-L10</f>
        <v>75</v>
      </c>
      <c r="M12" s="2438"/>
      <c r="N12" s="2431">
        <f>N7-N8-N9-N10</f>
        <v>70</v>
      </c>
      <c r="O12" s="2432"/>
      <c r="P12" s="2439">
        <f>SUM(F12:N12)</f>
        <v>389</v>
      </c>
      <c r="Q12" s="2440"/>
    </row>
    <row r="13" spans="1:18" ht="26.25" customHeight="1" x14ac:dyDescent="0.25">
      <c r="B13" s="2404" t="s">
        <v>2600</v>
      </c>
      <c r="C13" s="2405"/>
      <c r="D13" s="2405"/>
      <c r="E13" s="2405"/>
      <c r="F13" s="2405"/>
      <c r="G13" s="2405"/>
      <c r="H13" s="2405"/>
      <c r="I13" s="2405"/>
      <c r="J13" s="2405"/>
      <c r="K13" s="2405"/>
      <c r="L13" s="2405"/>
      <c r="M13" s="2405"/>
      <c r="N13" s="2405"/>
      <c r="O13" s="2405"/>
      <c r="P13" s="2405"/>
      <c r="Q13" s="2406"/>
    </row>
    <row r="14" spans="1:18" s="113" customFormat="1" ht="29.1" customHeight="1" x14ac:dyDescent="0.25">
      <c r="B14" s="2407" t="s">
        <v>2601</v>
      </c>
      <c r="C14" s="2408"/>
      <c r="D14" s="2408"/>
      <c r="E14" s="2408"/>
      <c r="F14" s="780">
        <v>84</v>
      </c>
      <c r="G14" s="758">
        <v>1</v>
      </c>
      <c r="H14" s="744">
        <v>72</v>
      </c>
      <c r="I14" s="758">
        <f>H14/H12</f>
        <v>0.88888888888888884</v>
      </c>
      <c r="J14" s="744">
        <v>48</v>
      </c>
      <c r="K14" s="758">
        <v>0.61499999999999999</v>
      </c>
      <c r="L14" s="790">
        <v>38</v>
      </c>
      <c r="M14" s="787">
        <f>L14/$L$12</f>
        <v>0.50666666666666671</v>
      </c>
      <c r="N14" s="790">
        <v>28</v>
      </c>
      <c r="O14" s="787">
        <f>N14/$N$12</f>
        <v>0.4</v>
      </c>
      <c r="P14" s="745">
        <f>F14+H14+J14+L14+N14</f>
        <v>270</v>
      </c>
      <c r="Q14" s="746">
        <f>P14/P12</f>
        <v>0.6940874035989717</v>
      </c>
    </row>
    <row r="15" spans="1:18" ht="24.75" customHeight="1" x14ac:dyDescent="0.25">
      <c r="B15" s="2409" t="s">
        <v>2602</v>
      </c>
      <c r="C15" s="2410"/>
      <c r="D15" s="2410"/>
      <c r="E15" s="2410"/>
      <c r="F15" s="789" t="s">
        <v>2159</v>
      </c>
      <c r="G15" s="789" t="s">
        <v>2159</v>
      </c>
      <c r="H15" s="744">
        <v>1</v>
      </c>
      <c r="I15" s="758">
        <f>H15/H12</f>
        <v>1.2345679012345678E-2</v>
      </c>
      <c r="J15" s="744">
        <v>5</v>
      </c>
      <c r="K15" s="758">
        <v>6.4000000000000001E-2</v>
      </c>
      <c r="L15" s="790">
        <v>2</v>
      </c>
      <c r="M15" s="787">
        <f t="shared" ref="M15:M16" si="0">L15/$L$12</f>
        <v>2.6666666666666668E-2</v>
      </c>
      <c r="N15" s="790">
        <v>1</v>
      </c>
      <c r="O15" s="787">
        <f t="shared" ref="O15:O16" si="1">N15/$N$12</f>
        <v>1.4285714285714285E-2</v>
      </c>
      <c r="P15" s="745">
        <f>H15+J15+L15+N15</f>
        <v>9</v>
      </c>
      <c r="Q15" s="746">
        <f>P15/P12</f>
        <v>2.313624678663239E-2</v>
      </c>
    </row>
    <row r="16" spans="1:18" ht="26.25" customHeight="1" x14ac:dyDescent="0.25">
      <c r="B16" s="2409" t="s">
        <v>2603</v>
      </c>
      <c r="C16" s="2410"/>
      <c r="D16" s="2410"/>
      <c r="E16" s="2410"/>
      <c r="F16" s="789" t="s">
        <v>2159</v>
      </c>
      <c r="G16" s="789" t="s">
        <v>2159</v>
      </c>
      <c r="H16" s="744">
        <v>8</v>
      </c>
      <c r="I16" s="758">
        <f>H16/H12</f>
        <v>9.8765432098765427E-2</v>
      </c>
      <c r="J16" s="744">
        <v>25</v>
      </c>
      <c r="K16" s="758">
        <v>0.32100000000000001</v>
      </c>
      <c r="L16" s="790">
        <v>35</v>
      </c>
      <c r="M16" s="787">
        <f t="shared" si="0"/>
        <v>0.46666666666666667</v>
      </c>
      <c r="N16" s="790">
        <v>41</v>
      </c>
      <c r="O16" s="787">
        <f t="shared" si="1"/>
        <v>0.58571428571428574</v>
      </c>
      <c r="P16" s="745">
        <f>H16+J16+L16+N16</f>
        <v>109</v>
      </c>
      <c r="Q16" s="746">
        <f>P16/P12</f>
        <v>0.28020565552699228</v>
      </c>
    </row>
    <row r="17" spans="2:26" ht="15.75" thickBot="1" x14ac:dyDescent="0.3"/>
    <row r="18" spans="2:26" ht="58.5" customHeight="1" thickBot="1" x14ac:dyDescent="0.3">
      <c r="B18" s="2411" t="s">
        <v>2586</v>
      </c>
      <c r="C18" s="2412"/>
      <c r="D18" s="2412"/>
      <c r="E18" s="2412"/>
      <c r="F18" s="2412"/>
      <c r="G18" s="2412"/>
      <c r="H18" s="2412"/>
      <c r="I18" s="2412"/>
      <c r="J18" s="2412"/>
      <c r="K18" s="2412"/>
      <c r="L18" s="2412"/>
      <c r="M18" s="2413"/>
    </row>
    <row r="19" spans="2:26" ht="15.75" thickBot="1" x14ac:dyDescent="0.3"/>
    <row r="20" spans="2:26" ht="23.25" customHeight="1" thickBot="1" x14ac:dyDescent="0.3">
      <c r="B20" s="2307" t="s">
        <v>2663</v>
      </c>
      <c r="C20" s="2308"/>
      <c r="D20" s="821">
        <f>'General overview'!F37</f>
        <v>90</v>
      </c>
      <c r="E20" s="820" t="s">
        <v>2662</v>
      </c>
      <c r="G20" s="822" t="s">
        <v>2753</v>
      </c>
      <c r="H20" s="821">
        <f>'General overview'!L37</f>
        <v>90</v>
      </c>
      <c r="I20" s="823" t="s">
        <v>2664</v>
      </c>
      <c r="K20" s="822" t="s">
        <v>2665</v>
      </c>
      <c r="L20" s="821">
        <f>'General overview'!S37</f>
        <v>90</v>
      </c>
      <c r="M20" s="820" t="s">
        <v>2664</v>
      </c>
      <c r="O20" s="822" t="s">
        <v>2666</v>
      </c>
      <c r="P20" s="821">
        <f>'General overview'!X37</f>
        <v>90</v>
      </c>
      <c r="Q20" s="823" t="s">
        <v>2662</v>
      </c>
    </row>
    <row r="21" spans="2:26" ht="15.75" thickBot="1" x14ac:dyDescent="0.3"/>
    <row r="22" spans="2:26" ht="36.950000000000003" customHeight="1" thickBot="1" x14ac:dyDescent="0.3">
      <c r="B22" s="2001" t="s">
        <v>2160</v>
      </c>
      <c r="C22" s="2002"/>
      <c r="D22" s="2002"/>
      <c r="E22" s="2002"/>
      <c r="F22" s="2003"/>
      <c r="G22" s="740"/>
      <c r="I22" s="2001" t="s">
        <v>1821</v>
      </c>
      <c r="J22" s="2002"/>
      <c r="K22" s="2002"/>
      <c r="L22" s="2002"/>
      <c r="M22" s="2003"/>
      <c r="N22" s="740"/>
      <c r="O22" s="740"/>
    </row>
    <row r="23" spans="2:26" ht="36.950000000000003" customHeight="1" thickBot="1" x14ac:dyDescent="0.3">
      <c r="B23" s="730" t="s">
        <v>1427</v>
      </c>
      <c r="C23" s="1283" t="s">
        <v>1419</v>
      </c>
      <c r="D23" s="1285"/>
      <c r="E23" s="1283" t="s">
        <v>1790</v>
      </c>
      <c r="F23" s="2339"/>
      <c r="G23" s="729"/>
      <c r="I23" s="730" t="s">
        <v>1427</v>
      </c>
      <c r="J23" s="1283" t="s">
        <v>1419</v>
      </c>
      <c r="K23" s="1285"/>
      <c r="L23" s="1283" t="s">
        <v>1790</v>
      </c>
      <c r="M23" s="2339"/>
      <c r="N23" s="782"/>
      <c r="O23" s="782"/>
    </row>
    <row r="24" spans="2:26" ht="36.950000000000003" customHeight="1" thickBot="1" x14ac:dyDescent="0.3">
      <c r="B24" s="735" t="s">
        <v>932</v>
      </c>
      <c r="C24" s="2401" t="s">
        <v>2605</v>
      </c>
      <c r="D24" s="2402"/>
      <c r="E24" s="2402"/>
      <c r="F24" s="2403"/>
      <c r="G24" s="270"/>
      <c r="I24" s="735" t="s">
        <v>932</v>
      </c>
      <c r="J24" s="2401" t="s">
        <v>2605</v>
      </c>
      <c r="K24" s="2402"/>
      <c r="L24" s="2402"/>
      <c r="M24" s="2403"/>
      <c r="N24" s="783"/>
      <c r="O24" s="783"/>
    </row>
    <row r="25" spans="2:26" ht="36" customHeight="1" thickBot="1" x14ac:dyDescent="0.3">
      <c r="B25" s="781" t="s">
        <v>934</v>
      </c>
      <c r="C25" s="2414" t="s">
        <v>2581</v>
      </c>
      <c r="D25" s="2160"/>
      <c r="E25" s="2160"/>
      <c r="F25" s="2415"/>
      <c r="G25" s="729"/>
      <c r="I25" s="735" t="s">
        <v>933</v>
      </c>
      <c r="J25" s="2328" t="s">
        <v>2168</v>
      </c>
      <c r="K25" s="2329"/>
      <c r="L25" s="2329"/>
      <c r="M25" s="2330"/>
      <c r="N25" s="783"/>
      <c r="O25" s="783"/>
      <c r="R25" s="212"/>
      <c r="S25" s="212"/>
      <c r="T25" s="212"/>
      <c r="U25" s="212"/>
      <c r="W25" s="731"/>
      <c r="X25" s="731"/>
      <c r="Y25" s="731"/>
      <c r="Z25" s="731"/>
    </row>
    <row r="26" spans="2:26" ht="36.950000000000003" customHeight="1" thickBot="1" x14ac:dyDescent="0.3">
      <c r="B26" s="735" t="s">
        <v>936</v>
      </c>
      <c r="C26" s="2414" t="s">
        <v>2464</v>
      </c>
      <c r="D26" s="2160"/>
      <c r="E26" s="2160"/>
      <c r="F26" s="2415"/>
      <c r="G26" s="729"/>
      <c r="H26" s="212"/>
      <c r="I26" s="781" t="s">
        <v>934</v>
      </c>
      <c r="J26" s="2443" t="s">
        <v>2169</v>
      </c>
      <c r="K26" s="2444"/>
      <c r="L26" s="2444"/>
      <c r="M26" s="2445"/>
      <c r="N26" s="784"/>
      <c r="O26" s="784"/>
      <c r="Q26" s="733"/>
      <c r="R26" s="733"/>
      <c r="X26" s="731"/>
      <c r="Y26" s="731"/>
      <c r="Z26" s="731"/>
    </row>
    <row r="27" spans="2:26" ht="36.950000000000003" customHeight="1" thickBot="1" x14ac:dyDescent="0.3">
      <c r="B27" s="735" t="s">
        <v>938</v>
      </c>
      <c r="C27" s="2414" t="s">
        <v>2582</v>
      </c>
      <c r="D27" s="2160"/>
      <c r="E27" s="2160"/>
      <c r="F27" s="2415"/>
      <c r="G27" s="295"/>
      <c r="H27" s="212"/>
      <c r="I27" s="781" t="s">
        <v>935</v>
      </c>
      <c r="J27" s="2443" t="s">
        <v>2170</v>
      </c>
      <c r="K27" s="2160"/>
      <c r="L27" s="2160"/>
      <c r="M27" s="2415"/>
      <c r="N27" s="784"/>
      <c r="O27" s="784"/>
      <c r="Q27" s="733"/>
      <c r="R27" s="733"/>
      <c r="X27" s="731"/>
      <c r="Y27" s="731"/>
      <c r="Z27" s="731"/>
    </row>
    <row r="28" spans="2:26" ht="36.950000000000003" customHeight="1" thickBot="1" x14ac:dyDescent="0.3">
      <c r="B28" s="735" t="s">
        <v>940</v>
      </c>
      <c r="C28" s="2414" t="s">
        <v>2583</v>
      </c>
      <c r="D28" s="2160"/>
      <c r="E28" s="2160"/>
      <c r="F28" s="2415"/>
      <c r="H28" s="212"/>
      <c r="I28" s="735" t="s">
        <v>936</v>
      </c>
      <c r="J28" s="2328" t="s">
        <v>2171</v>
      </c>
      <c r="K28" s="2441"/>
      <c r="L28" s="2441"/>
      <c r="M28" s="2442"/>
      <c r="N28" s="783"/>
      <c r="O28" s="783"/>
      <c r="Q28" s="731"/>
      <c r="R28" s="731"/>
      <c r="X28" s="731"/>
      <c r="Y28" s="731"/>
      <c r="Z28" s="731"/>
    </row>
    <row r="29" spans="2:26" ht="36.950000000000003" customHeight="1" thickBot="1" x14ac:dyDescent="0.3">
      <c r="B29" s="735" t="s">
        <v>615</v>
      </c>
      <c r="C29" s="2328" t="s">
        <v>2467</v>
      </c>
      <c r="D29" s="2329"/>
      <c r="E29" s="2329"/>
      <c r="F29" s="2330"/>
      <c r="H29" s="734"/>
      <c r="I29" s="735" t="s">
        <v>937</v>
      </c>
      <c r="J29" s="2328" t="s">
        <v>2172</v>
      </c>
      <c r="K29" s="2329"/>
      <c r="L29" s="2329"/>
      <c r="M29" s="2330"/>
      <c r="N29" s="783"/>
      <c r="O29" s="783"/>
      <c r="Q29" s="731"/>
      <c r="R29" s="731"/>
      <c r="X29" s="731"/>
      <c r="Y29" s="731"/>
      <c r="Z29" s="731"/>
    </row>
    <row r="30" spans="2:26" ht="36.950000000000003" customHeight="1" thickBot="1" x14ac:dyDescent="0.3">
      <c r="H30" s="734"/>
      <c r="I30" s="735" t="s">
        <v>938</v>
      </c>
      <c r="J30" s="2328" t="s">
        <v>2475</v>
      </c>
      <c r="K30" s="2329"/>
      <c r="L30" s="2329"/>
      <c r="M30" s="2330"/>
      <c r="N30" s="783"/>
      <c r="O30" s="783"/>
      <c r="Q30" s="731"/>
      <c r="R30" s="731"/>
      <c r="X30" s="731"/>
      <c r="Y30" s="731"/>
      <c r="Z30" s="731"/>
    </row>
    <row r="31" spans="2:26" ht="36.950000000000003" customHeight="1" thickBot="1" x14ac:dyDescent="0.3">
      <c r="B31" s="2001" t="s">
        <v>2162</v>
      </c>
      <c r="C31" s="2002"/>
      <c r="D31" s="2002"/>
      <c r="E31" s="2002"/>
      <c r="F31" s="2003"/>
      <c r="H31" s="734"/>
      <c r="I31" s="735" t="s">
        <v>939</v>
      </c>
      <c r="J31" s="2328" t="s">
        <v>2476</v>
      </c>
      <c r="K31" s="2329"/>
      <c r="L31" s="2329"/>
      <c r="M31" s="2330"/>
      <c r="N31" s="783"/>
      <c r="O31" s="783"/>
      <c r="Q31" s="731"/>
      <c r="R31" s="731"/>
      <c r="X31" s="731"/>
      <c r="Y31" s="731"/>
      <c r="Z31" s="731"/>
    </row>
    <row r="32" spans="2:26" ht="36.950000000000003" customHeight="1" thickBot="1" x14ac:dyDescent="0.3">
      <c r="B32" s="741" t="s">
        <v>1427</v>
      </c>
      <c r="C32" s="1299" t="s">
        <v>1419</v>
      </c>
      <c r="D32" s="1301"/>
      <c r="E32" s="1299" t="s">
        <v>1790</v>
      </c>
      <c r="F32" s="2394"/>
      <c r="H32" s="732"/>
      <c r="I32" s="735" t="s">
        <v>940</v>
      </c>
      <c r="J32" s="2328" t="s">
        <v>2478</v>
      </c>
      <c r="K32" s="2329"/>
      <c r="L32" s="2329"/>
      <c r="M32" s="2330"/>
      <c r="Q32" s="732"/>
      <c r="R32" s="732"/>
      <c r="X32" s="731"/>
      <c r="Y32" s="731"/>
      <c r="Z32" s="731"/>
    </row>
    <row r="33" spans="2:26" ht="39.75" customHeight="1" thickBot="1" x14ac:dyDescent="0.3">
      <c r="B33" s="2446" t="s">
        <v>934</v>
      </c>
      <c r="C33" s="2449" t="s">
        <v>2163</v>
      </c>
      <c r="D33" s="2109"/>
      <c r="E33" s="2109"/>
      <c r="F33" s="2110"/>
      <c r="I33" s="735" t="s">
        <v>949</v>
      </c>
      <c r="J33" s="2328" t="s">
        <v>2173</v>
      </c>
      <c r="K33" s="2329"/>
      <c r="L33" s="2329"/>
      <c r="M33" s="2330"/>
      <c r="N33" s="740"/>
      <c r="O33" s="740"/>
      <c r="R33" s="212"/>
      <c r="S33" s="212"/>
      <c r="T33" s="212"/>
      <c r="U33" s="212"/>
      <c r="W33" s="731"/>
      <c r="X33" s="731"/>
      <c r="Y33" s="731"/>
      <c r="Z33" s="731"/>
    </row>
    <row r="34" spans="2:26" ht="36.950000000000003" customHeight="1" thickBot="1" x14ac:dyDescent="0.3">
      <c r="B34" s="2447"/>
      <c r="C34" s="1385" t="s">
        <v>707</v>
      </c>
      <c r="D34" s="1386"/>
      <c r="E34" s="2395" t="s">
        <v>93</v>
      </c>
      <c r="F34" s="2396"/>
      <c r="H34" s="212"/>
      <c r="I34" s="735" t="s">
        <v>615</v>
      </c>
      <c r="J34" s="2328" t="s">
        <v>2477</v>
      </c>
      <c r="K34" s="2329"/>
      <c r="L34" s="2329"/>
      <c r="M34" s="2330"/>
      <c r="N34" s="782"/>
      <c r="O34" s="782"/>
      <c r="Q34" s="733"/>
      <c r="R34" s="733"/>
      <c r="X34" s="731"/>
      <c r="Y34" s="731"/>
      <c r="Z34" s="731"/>
    </row>
    <row r="35" spans="2:26" ht="36.950000000000003" customHeight="1" thickBot="1" x14ac:dyDescent="0.3">
      <c r="B35" s="2447"/>
      <c r="C35" s="2312" t="s">
        <v>1343</v>
      </c>
      <c r="D35" s="1251"/>
      <c r="E35" s="1626" t="s">
        <v>999</v>
      </c>
      <c r="F35" s="2314"/>
      <c r="H35" s="212"/>
      <c r="I35" s="735" t="s">
        <v>2465</v>
      </c>
      <c r="J35" s="2328" t="s">
        <v>2466</v>
      </c>
      <c r="K35" s="2329"/>
      <c r="L35" s="2329"/>
      <c r="M35" s="2330"/>
      <c r="N35" s="785"/>
      <c r="O35" s="785"/>
      <c r="Q35" s="212"/>
      <c r="R35" s="212"/>
      <c r="X35" s="731"/>
      <c r="Y35" s="731"/>
      <c r="Z35" s="731"/>
    </row>
    <row r="36" spans="2:26" ht="36.950000000000003" customHeight="1" thickBot="1" x14ac:dyDescent="0.3">
      <c r="B36" s="2448"/>
      <c r="C36" s="2345" t="s">
        <v>1342</v>
      </c>
      <c r="D36" s="1255"/>
      <c r="E36" s="1627" t="s">
        <v>620</v>
      </c>
      <c r="F36" s="2450"/>
      <c r="H36" s="734"/>
      <c r="N36" s="295"/>
      <c r="O36" s="295"/>
      <c r="Q36" s="731"/>
      <c r="R36" s="731"/>
    </row>
    <row r="37" spans="2:26" ht="36.950000000000003" customHeight="1" thickBot="1" x14ac:dyDescent="0.3">
      <c r="B37" s="2331" t="s">
        <v>936</v>
      </c>
      <c r="C37" s="2342" t="s">
        <v>2164</v>
      </c>
      <c r="D37" s="2354"/>
      <c r="E37" s="2354"/>
      <c r="F37" s="2355"/>
      <c r="H37" s="734"/>
      <c r="I37" s="2001" t="s">
        <v>1822</v>
      </c>
      <c r="J37" s="2002"/>
      <c r="K37" s="2002"/>
      <c r="L37" s="2002"/>
      <c r="M37" s="2003"/>
      <c r="N37" s="786"/>
      <c r="O37" s="786"/>
      <c r="Q37" s="731"/>
      <c r="R37" s="731"/>
    </row>
    <row r="38" spans="2:26" ht="36.950000000000003" customHeight="1" thickBot="1" x14ac:dyDescent="0.3">
      <c r="B38" s="2332"/>
      <c r="C38" s="1385" t="s">
        <v>707</v>
      </c>
      <c r="D38" s="1386"/>
      <c r="E38" s="2395" t="s">
        <v>93</v>
      </c>
      <c r="F38" s="2451"/>
      <c r="H38" s="734"/>
      <c r="I38" s="730" t="s">
        <v>1427</v>
      </c>
      <c r="J38" s="1283" t="s">
        <v>1419</v>
      </c>
      <c r="K38" s="1285"/>
      <c r="L38" s="1283" t="s">
        <v>1790</v>
      </c>
      <c r="M38" s="2339"/>
      <c r="N38" s="786"/>
      <c r="O38" s="786"/>
      <c r="Q38" s="731"/>
      <c r="R38" s="731"/>
    </row>
    <row r="39" spans="2:26" ht="36.950000000000003" customHeight="1" x14ac:dyDescent="0.25">
      <c r="B39" s="2332"/>
      <c r="C39" s="2454" t="s">
        <v>705</v>
      </c>
      <c r="D39" s="2455"/>
      <c r="E39" s="1626" t="s">
        <v>999</v>
      </c>
      <c r="F39" s="2341"/>
      <c r="H39" s="734"/>
      <c r="I39" s="2456" t="s">
        <v>934</v>
      </c>
      <c r="J39" s="2459" t="s">
        <v>2606</v>
      </c>
      <c r="K39" s="2460"/>
      <c r="L39" s="2460"/>
      <c r="M39" s="2461"/>
      <c r="N39" s="786"/>
      <c r="O39" s="786"/>
      <c r="Q39" s="731"/>
      <c r="R39" s="731"/>
    </row>
    <row r="40" spans="2:26" ht="47.25" customHeight="1" thickBot="1" x14ac:dyDescent="0.3">
      <c r="B40" s="2333"/>
      <c r="C40" s="2452" t="s">
        <v>704</v>
      </c>
      <c r="D40" s="2453"/>
      <c r="E40" s="1627" t="s">
        <v>620</v>
      </c>
      <c r="F40" s="2462"/>
      <c r="H40" s="734"/>
      <c r="I40" s="2457"/>
      <c r="J40" s="2312" t="s">
        <v>2699</v>
      </c>
      <c r="K40" s="1251"/>
      <c r="L40" s="1171" t="s">
        <v>2479</v>
      </c>
      <c r="M40" s="2325"/>
      <c r="N40" s="295"/>
      <c r="O40" s="295"/>
      <c r="Q40" s="731"/>
      <c r="R40" s="731"/>
    </row>
    <row r="41" spans="2:26" ht="47.25" customHeight="1" thickBot="1" x14ac:dyDescent="0.3">
      <c r="B41" s="2331" t="s">
        <v>938</v>
      </c>
      <c r="C41" s="2342" t="s">
        <v>2468</v>
      </c>
      <c r="D41" s="2354"/>
      <c r="E41" s="2354"/>
      <c r="F41" s="2355"/>
      <c r="H41" s="732"/>
      <c r="I41" s="2457"/>
      <c r="J41" s="2312" t="s">
        <v>2700</v>
      </c>
      <c r="K41" s="2313"/>
      <c r="L41" s="2463"/>
      <c r="M41" s="2326"/>
      <c r="N41" s="295"/>
      <c r="O41" s="295"/>
      <c r="Q41" s="732"/>
      <c r="R41" s="732"/>
    </row>
    <row r="42" spans="2:26" ht="46.5" customHeight="1" x14ac:dyDescent="0.25">
      <c r="B42" s="2332"/>
      <c r="C42" s="1385" t="s">
        <v>707</v>
      </c>
      <c r="D42" s="1386"/>
      <c r="E42" s="2395" t="s">
        <v>93</v>
      </c>
      <c r="F42" s="2451"/>
      <c r="I42" s="2457"/>
      <c r="J42" s="2312" t="s">
        <v>2701</v>
      </c>
      <c r="K42" s="2313"/>
      <c r="L42" s="2463"/>
      <c r="M42" s="2326"/>
      <c r="R42" s="212"/>
      <c r="S42" s="212"/>
      <c r="T42" s="212"/>
      <c r="U42" s="212"/>
      <c r="W42" s="731"/>
      <c r="X42" s="731"/>
      <c r="Y42" s="731"/>
      <c r="Z42" s="731"/>
    </row>
    <row r="43" spans="2:26" ht="48" customHeight="1" x14ac:dyDescent="0.25">
      <c r="B43" s="2332"/>
      <c r="C43" s="2454" t="s">
        <v>705</v>
      </c>
      <c r="D43" s="2455"/>
      <c r="E43" s="1626" t="s">
        <v>999</v>
      </c>
      <c r="F43" s="2341"/>
      <c r="H43" s="212"/>
      <c r="I43" s="2457"/>
      <c r="J43" s="2312" t="s">
        <v>2702</v>
      </c>
      <c r="K43" s="2313"/>
      <c r="L43" s="1174"/>
      <c r="M43" s="2327"/>
      <c r="Q43" s="733"/>
      <c r="R43" s="733"/>
    </row>
    <row r="44" spans="2:26" ht="36.950000000000003" customHeight="1" thickBot="1" x14ac:dyDescent="0.3">
      <c r="B44" s="2333"/>
      <c r="C44" s="2452" t="s">
        <v>704</v>
      </c>
      <c r="D44" s="2453"/>
      <c r="E44" s="1627" t="s">
        <v>620</v>
      </c>
      <c r="F44" s="2462"/>
      <c r="H44" s="212"/>
      <c r="I44" s="2457"/>
      <c r="J44" s="2464" t="s">
        <v>1166</v>
      </c>
      <c r="K44" s="2465"/>
      <c r="L44" s="2465"/>
      <c r="M44" s="2466"/>
      <c r="Q44" s="734"/>
      <c r="R44" s="734"/>
    </row>
    <row r="45" spans="2:26" ht="51" customHeight="1" thickBot="1" x14ac:dyDescent="0.3">
      <c r="B45" s="2331" t="s">
        <v>940</v>
      </c>
      <c r="C45" s="2342" t="s">
        <v>2469</v>
      </c>
      <c r="D45" s="2354"/>
      <c r="E45" s="2354"/>
      <c r="F45" s="2355"/>
      <c r="I45" s="2457"/>
      <c r="J45" s="2312" t="s">
        <v>2703</v>
      </c>
      <c r="K45" s="1251"/>
      <c r="L45" s="1171" t="s">
        <v>2479</v>
      </c>
      <c r="M45" s="2325"/>
      <c r="Q45" s="734"/>
      <c r="R45" s="734"/>
      <c r="T45" s="348"/>
      <c r="U45" s="348"/>
      <c r="V45" s="348"/>
      <c r="W45" s="348"/>
    </row>
    <row r="46" spans="2:26" ht="51" customHeight="1" x14ac:dyDescent="0.25">
      <c r="B46" s="2332"/>
      <c r="C46" s="1385" t="s">
        <v>707</v>
      </c>
      <c r="D46" s="1386"/>
      <c r="E46" s="2395" t="s">
        <v>93</v>
      </c>
      <c r="F46" s="2451"/>
      <c r="I46" s="2457"/>
      <c r="J46" s="2312" t="s">
        <v>2704</v>
      </c>
      <c r="K46" s="2313"/>
      <c r="L46" s="2463"/>
      <c r="M46" s="2326"/>
      <c r="Q46" s="731"/>
      <c r="R46" s="731"/>
      <c r="S46" s="348"/>
      <c r="T46" s="348"/>
      <c r="U46" s="348"/>
      <c r="V46" s="348"/>
      <c r="W46" s="348"/>
    </row>
    <row r="47" spans="2:26" ht="46.5" customHeight="1" x14ac:dyDescent="0.25">
      <c r="B47" s="2332"/>
      <c r="C47" s="2454" t="s">
        <v>705</v>
      </c>
      <c r="D47" s="2455"/>
      <c r="E47" s="1626" t="s">
        <v>999</v>
      </c>
      <c r="F47" s="2341"/>
      <c r="I47" s="2457"/>
      <c r="J47" s="2312" t="s">
        <v>2705</v>
      </c>
      <c r="K47" s="2313"/>
      <c r="L47" s="2463"/>
      <c r="M47" s="2326"/>
      <c r="Q47" s="731"/>
      <c r="R47" s="731"/>
      <c r="S47" s="348"/>
      <c r="T47" s="348"/>
      <c r="U47" s="348"/>
      <c r="V47" s="348"/>
      <c r="W47" s="348"/>
    </row>
    <row r="48" spans="2:26" ht="51" customHeight="1" thickBot="1" x14ac:dyDescent="0.3">
      <c r="B48" s="2333"/>
      <c r="C48" s="2452" t="s">
        <v>704</v>
      </c>
      <c r="D48" s="2453"/>
      <c r="E48" s="1627" t="s">
        <v>620</v>
      </c>
      <c r="F48" s="2462"/>
      <c r="I48" s="2457"/>
      <c r="J48" s="2312" t="s">
        <v>2706</v>
      </c>
      <c r="K48" s="2313"/>
      <c r="L48" s="1174"/>
      <c r="M48" s="2327"/>
      <c r="Q48" s="731"/>
      <c r="R48" s="731"/>
      <c r="S48" s="348"/>
      <c r="T48" s="348"/>
      <c r="U48" s="348"/>
      <c r="V48" s="348"/>
      <c r="W48" s="348"/>
    </row>
    <row r="49" spans="2:26" ht="36.950000000000003" customHeight="1" thickBot="1" x14ac:dyDescent="0.3">
      <c r="B49" s="735" t="s">
        <v>615</v>
      </c>
      <c r="C49" s="2328" t="s">
        <v>2470</v>
      </c>
      <c r="D49" s="2329"/>
      <c r="E49" s="2329"/>
      <c r="F49" s="2330"/>
      <c r="I49" s="2457"/>
      <c r="J49" s="2464" t="s">
        <v>1166</v>
      </c>
      <c r="K49" s="2465"/>
      <c r="L49" s="2465"/>
      <c r="M49" s="2466"/>
      <c r="Q49" s="731"/>
      <c r="R49" s="731"/>
      <c r="S49" s="348"/>
      <c r="T49" s="348"/>
      <c r="U49" s="348"/>
      <c r="V49" s="348"/>
      <c r="W49" s="348"/>
    </row>
    <row r="50" spans="2:26" ht="51" customHeight="1" thickBot="1" x14ac:dyDescent="0.3">
      <c r="I50" s="2457"/>
      <c r="J50" s="2312" t="s">
        <v>2707</v>
      </c>
      <c r="K50" s="1251"/>
      <c r="L50" s="1172" t="s">
        <v>2480</v>
      </c>
      <c r="M50" s="2467"/>
      <c r="Q50" s="731"/>
      <c r="R50" s="731"/>
      <c r="S50" s="348"/>
      <c r="T50" s="348"/>
      <c r="U50" s="348"/>
      <c r="V50" s="348"/>
      <c r="W50" s="348"/>
    </row>
    <row r="51" spans="2:26" ht="51" customHeight="1" thickBot="1" x14ac:dyDescent="0.3">
      <c r="B51" s="2001" t="s">
        <v>2151</v>
      </c>
      <c r="C51" s="2002"/>
      <c r="D51" s="2002"/>
      <c r="E51" s="2002"/>
      <c r="F51" s="2003"/>
      <c r="H51" s="732"/>
      <c r="I51" s="2457"/>
      <c r="J51" s="2312" t="s">
        <v>2708</v>
      </c>
      <c r="K51" s="2313"/>
      <c r="L51" s="2468"/>
      <c r="M51" s="2469"/>
      <c r="Q51" s="732"/>
      <c r="R51" s="732"/>
    </row>
    <row r="52" spans="2:26" ht="51" customHeight="1" thickBot="1" x14ac:dyDescent="0.3">
      <c r="B52" s="741" t="s">
        <v>1427</v>
      </c>
      <c r="C52" s="1299" t="s">
        <v>1419</v>
      </c>
      <c r="D52" s="1301"/>
      <c r="E52" s="1299" t="s">
        <v>1790</v>
      </c>
      <c r="F52" s="2394"/>
      <c r="I52" s="2457"/>
      <c r="J52" s="2312" t="s">
        <v>2709</v>
      </c>
      <c r="K52" s="2313"/>
      <c r="L52" s="2468"/>
      <c r="M52" s="2469"/>
      <c r="R52" s="212"/>
      <c r="S52" s="212"/>
      <c r="T52" s="212"/>
      <c r="U52" s="212"/>
      <c r="W52" s="731"/>
      <c r="X52" s="731"/>
      <c r="Y52" s="731"/>
      <c r="Z52" s="731"/>
    </row>
    <row r="53" spans="2:26" ht="51" customHeight="1" thickBot="1" x14ac:dyDescent="0.3">
      <c r="B53" s="2446" t="s">
        <v>934</v>
      </c>
      <c r="C53" s="2472" t="s">
        <v>2163</v>
      </c>
      <c r="D53" s="2473"/>
      <c r="E53" s="2473"/>
      <c r="F53" s="2474"/>
      <c r="H53" s="212"/>
      <c r="I53" s="2457"/>
      <c r="J53" s="2312" t="s">
        <v>2710</v>
      </c>
      <c r="K53" s="2313"/>
      <c r="L53" s="2468"/>
      <c r="M53" s="2469"/>
      <c r="Q53" s="733"/>
      <c r="R53" s="733"/>
    </row>
    <row r="54" spans="2:26" ht="51" customHeight="1" x14ac:dyDescent="0.25">
      <c r="B54" s="2447"/>
      <c r="C54" s="1385" t="s">
        <v>707</v>
      </c>
      <c r="D54" s="1386"/>
      <c r="E54" s="2395" t="s">
        <v>93</v>
      </c>
      <c r="F54" s="2396"/>
      <c r="H54" s="212"/>
      <c r="I54" s="2457"/>
      <c r="J54" s="2312" t="s">
        <v>2711</v>
      </c>
      <c r="K54" s="2313"/>
      <c r="L54" s="2470"/>
      <c r="M54" s="2471"/>
      <c r="Q54" s="734"/>
      <c r="R54" s="734"/>
    </row>
    <row r="55" spans="2:26" ht="36.950000000000003" customHeight="1" thickBot="1" x14ac:dyDescent="0.3">
      <c r="B55" s="2448"/>
      <c r="C55" s="2312" t="s">
        <v>1535</v>
      </c>
      <c r="D55" s="1251"/>
      <c r="E55" s="1626" t="s">
        <v>999</v>
      </c>
      <c r="F55" s="2314"/>
      <c r="H55" s="734"/>
      <c r="I55" s="2457"/>
      <c r="J55" s="2464" t="s">
        <v>1166</v>
      </c>
      <c r="K55" s="2465"/>
      <c r="L55" s="2465"/>
      <c r="M55" s="2466"/>
      <c r="Q55" s="734"/>
      <c r="R55" s="734"/>
    </row>
    <row r="56" spans="2:26" ht="51" customHeight="1" thickBot="1" x14ac:dyDescent="0.3">
      <c r="B56" s="2331" t="s">
        <v>936</v>
      </c>
      <c r="C56" s="2342" t="s">
        <v>2164</v>
      </c>
      <c r="D56" s="2354"/>
      <c r="E56" s="2354"/>
      <c r="F56" s="2355"/>
      <c r="I56" s="2457"/>
      <c r="J56" s="2312" t="s">
        <v>2712</v>
      </c>
      <c r="K56" s="1251"/>
      <c r="L56" s="1171" t="s">
        <v>2481</v>
      </c>
      <c r="M56" s="2467"/>
      <c r="Q56" s="734"/>
      <c r="R56" s="734"/>
      <c r="T56" s="348"/>
      <c r="U56" s="348"/>
      <c r="V56" s="348"/>
      <c r="W56" s="348"/>
    </row>
    <row r="57" spans="2:26" ht="51" customHeight="1" x14ac:dyDescent="0.25">
      <c r="B57" s="2332"/>
      <c r="C57" s="1385" t="s">
        <v>707</v>
      </c>
      <c r="D57" s="1386"/>
      <c r="E57" s="2395" t="s">
        <v>93</v>
      </c>
      <c r="F57" s="2451"/>
      <c r="I57" s="2457"/>
      <c r="J57" s="2312" t="s">
        <v>2713</v>
      </c>
      <c r="K57" s="2313"/>
      <c r="L57" s="2475"/>
      <c r="M57" s="2469"/>
      <c r="Q57" s="734"/>
      <c r="R57" s="734"/>
      <c r="S57" s="348"/>
      <c r="T57" s="348"/>
      <c r="U57" s="348"/>
      <c r="V57" s="348"/>
      <c r="W57" s="348"/>
    </row>
    <row r="58" spans="2:26" ht="51" customHeight="1" thickBot="1" x14ac:dyDescent="0.3">
      <c r="B58" s="2333"/>
      <c r="C58" s="2454" t="s">
        <v>1532</v>
      </c>
      <c r="D58" s="2455"/>
      <c r="E58" s="1627" t="s">
        <v>999</v>
      </c>
      <c r="F58" s="2462"/>
      <c r="I58" s="2457"/>
      <c r="J58" s="2312" t="s">
        <v>2714</v>
      </c>
      <c r="K58" s="2313"/>
      <c r="L58" s="2475"/>
      <c r="M58" s="2469"/>
      <c r="Q58" s="731"/>
      <c r="R58" s="731"/>
      <c r="S58" s="348"/>
      <c r="T58" s="348"/>
      <c r="U58" s="348"/>
      <c r="V58" s="348"/>
      <c r="W58" s="348"/>
    </row>
    <row r="59" spans="2:26" ht="51" customHeight="1" thickBot="1" x14ac:dyDescent="0.3">
      <c r="B59" s="2331" t="s">
        <v>938</v>
      </c>
      <c r="C59" s="2342" t="s">
        <v>2468</v>
      </c>
      <c r="D59" s="2354"/>
      <c r="E59" s="2354"/>
      <c r="F59" s="2355"/>
      <c r="I59" s="2457"/>
      <c r="J59" s="2312" t="s">
        <v>2715</v>
      </c>
      <c r="K59" s="2313"/>
      <c r="L59" s="2475"/>
      <c r="M59" s="2469"/>
      <c r="Q59" s="731"/>
      <c r="R59" s="731"/>
      <c r="S59" s="348"/>
      <c r="T59" s="348"/>
      <c r="U59" s="348"/>
      <c r="V59" s="348"/>
      <c r="W59" s="348"/>
    </row>
    <row r="60" spans="2:26" ht="51" customHeight="1" x14ac:dyDescent="0.25">
      <c r="B60" s="2332"/>
      <c r="C60" s="1385" t="s">
        <v>707</v>
      </c>
      <c r="D60" s="1386"/>
      <c r="E60" s="2395" t="s">
        <v>93</v>
      </c>
      <c r="F60" s="2451"/>
      <c r="I60" s="2457"/>
      <c r="J60" s="2312" t="s">
        <v>2716</v>
      </c>
      <c r="K60" s="2313"/>
      <c r="L60" s="2475"/>
      <c r="M60" s="2469"/>
      <c r="Q60" s="731"/>
      <c r="R60" s="731"/>
      <c r="S60" s="348"/>
      <c r="T60" s="348"/>
      <c r="U60" s="348"/>
      <c r="V60" s="348"/>
      <c r="W60" s="348"/>
    </row>
    <row r="61" spans="2:26" ht="51" customHeight="1" thickBot="1" x14ac:dyDescent="0.3">
      <c r="B61" s="2333"/>
      <c r="C61" s="2454" t="s">
        <v>1532</v>
      </c>
      <c r="D61" s="2455"/>
      <c r="E61" s="1627" t="s">
        <v>999</v>
      </c>
      <c r="F61" s="2462"/>
      <c r="I61" s="2457"/>
      <c r="J61" s="2312" t="s">
        <v>2717</v>
      </c>
      <c r="K61" s="2313"/>
      <c r="L61" s="2476"/>
      <c r="M61" s="2471"/>
      <c r="Q61" s="731"/>
      <c r="R61" s="731"/>
      <c r="S61" s="348"/>
      <c r="T61" s="348"/>
      <c r="U61" s="348"/>
      <c r="V61" s="348"/>
      <c r="W61" s="348"/>
    </row>
    <row r="62" spans="2:26" ht="36.950000000000003" customHeight="1" thickBot="1" x14ac:dyDescent="0.3">
      <c r="B62" s="2331" t="s">
        <v>940</v>
      </c>
      <c r="C62" s="2342" t="s">
        <v>2469</v>
      </c>
      <c r="D62" s="2354"/>
      <c r="E62" s="2354"/>
      <c r="F62" s="2355"/>
      <c r="I62" s="2457"/>
      <c r="J62" s="2464" t="s">
        <v>1166</v>
      </c>
      <c r="K62" s="2465"/>
      <c r="L62" s="2465"/>
      <c r="M62" s="2466"/>
      <c r="Q62" s="731"/>
      <c r="R62" s="731"/>
      <c r="S62" s="348"/>
      <c r="T62" s="348"/>
      <c r="U62" s="348"/>
      <c r="V62" s="348"/>
      <c r="W62" s="348"/>
    </row>
    <row r="63" spans="2:26" ht="51" customHeight="1" x14ac:dyDescent="0.25">
      <c r="B63" s="2332"/>
      <c r="C63" s="1385" t="s">
        <v>707</v>
      </c>
      <c r="D63" s="1386"/>
      <c r="E63" s="2395" t="s">
        <v>93</v>
      </c>
      <c r="F63" s="2451"/>
      <c r="H63" s="732"/>
      <c r="I63" s="2457"/>
      <c r="J63" s="2312" t="s">
        <v>2718</v>
      </c>
      <c r="K63" s="1251"/>
      <c r="L63" s="1171" t="s">
        <v>2480</v>
      </c>
      <c r="M63" s="2325"/>
      <c r="Q63" s="732"/>
      <c r="R63" s="732"/>
      <c r="S63" s="729"/>
      <c r="T63" s="729"/>
      <c r="U63" s="729"/>
      <c r="V63" s="729"/>
      <c r="W63" s="729"/>
    </row>
    <row r="64" spans="2:26" ht="51" customHeight="1" thickBot="1" x14ac:dyDescent="0.3">
      <c r="B64" s="2333"/>
      <c r="C64" s="2454" t="s">
        <v>1532</v>
      </c>
      <c r="D64" s="2455"/>
      <c r="E64" s="1627" t="s">
        <v>999</v>
      </c>
      <c r="F64" s="2462"/>
      <c r="H64" s="732"/>
      <c r="I64" s="2457"/>
      <c r="J64" s="2312" t="s">
        <v>2719</v>
      </c>
      <c r="K64" s="2313"/>
      <c r="L64" s="2463"/>
      <c r="M64" s="2326"/>
      <c r="Q64" s="732"/>
      <c r="R64" s="732"/>
    </row>
    <row r="65" spans="2:26" ht="51" customHeight="1" thickBot="1" x14ac:dyDescent="0.3">
      <c r="B65" s="735" t="s">
        <v>615</v>
      </c>
      <c r="C65" s="2328" t="s">
        <v>2471</v>
      </c>
      <c r="D65" s="2329"/>
      <c r="E65" s="2329"/>
      <c r="F65" s="2330"/>
      <c r="I65" s="2457"/>
      <c r="J65" s="2312" t="s">
        <v>2720</v>
      </c>
      <c r="K65" s="2313"/>
      <c r="L65" s="2463"/>
      <c r="M65" s="2326"/>
      <c r="R65" s="212"/>
      <c r="S65" s="212"/>
      <c r="T65" s="212"/>
      <c r="U65" s="212"/>
      <c r="W65" s="731"/>
      <c r="X65" s="731"/>
      <c r="Y65" s="731"/>
      <c r="Z65" s="731"/>
    </row>
    <row r="66" spans="2:26" ht="51" customHeight="1" thickBot="1" x14ac:dyDescent="0.3">
      <c r="I66" s="2457"/>
      <c r="J66" s="2312" t="s">
        <v>2721</v>
      </c>
      <c r="K66" s="2313"/>
      <c r="L66" s="2463"/>
      <c r="M66" s="2326"/>
      <c r="R66" s="212"/>
      <c r="S66" s="212"/>
      <c r="T66" s="212"/>
      <c r="U66" s="212"/>
      <c r="W66" s="731"/>
      <c r="X66" s="731"/>
      <c r="Y66" s="731"/>
      <c r="Z66" s="731"/>
    </row>
    <row r="67" spans="2:26" ht="51" customHeight="1" thickBot="1" x14ac:dyDescent="0.3">
      <c r="B67" s="2001" t="s">
        <v>1791</v>
      </c>
      <c r="C67" s="2002"/>
      <c r="D67" s="2002"/>
      <c r="E67" s="2002"/>
      <c r="F67" s="2003"/>
      <c r="H67" s="212"/>
      <c r="I67" s="2457"/>
      <c r="J67" s="2312" t="s">
        <v>2722</v>
      </c>
      <c r="K67" s="2313"/>
      <c r="L67" s="2463"/>
      <c r="M67" s="2326"/>
      <c r="Q67" s="733"/>
      <c r="R67" s="733"/>
    </row>
    <row r="68" spans="2:26" ht="36.950000000000003" customHeight="1" thickBot="1" x14ac:dyDescent="0.3">
      <c r="B68" s="741" t="s">
        <v>1427</v>
      </c>
      <c r="C68" s="1299" t="s">
        <v>1419</v>
      </c>
      <c r="D68" s="1301"/>
      <c r="E68" s="1299" t="s">
        <v>1790</v>
      </c>
      <c r="F68" s="2394"/>
      <c r="H68" s="212"/>
      <c r="I68" s="2457"/>
      <c r="J68" s="2464" t="s">
        <v>1166</v>
      </c>
      <c r="K68" s="2465"/>
      <c r="L68" s="2465"/>
      <c r="M68" s="2466"/>
      <c r="Q68" s="731"/>
      <c r="R68" s="731"/>
    </row>
    <row r="69" spans="2:26" ht="51" customHeight="1" thickBot="1" x14ac:dyDescent="0.3">
      <c r="B69" s="2446" t="s">
        <v>934</v>
      </c>
      <c r="C69" s="2449" t="s">
        <v>2163</v>
      </c>
      <c r="D69" s="2109"/>
      <c r="E69" s="2109"/>
      <c r="F69" s="2110"/>
      <c r="H69" s="734"/>
      <c r="I69" s="2457"/>
      <c r="J69" s="2312" t="s">
        <v>2723</v>
      </c>
      <c r="K69" s="2313"/>
      <c r="L69" s="1171" t="s">
        <v>2482</v>
      </c>
      <c r="M69" s="2325"/>
      <c r="Q69" s="731"/>
      <c r="R69" s="731"/>
    </row>
    <row r="70" spans="2:26" ht="51" customHeight="1" thickBot="1" x14ac:dyDescent="0.3">
      <c r="B70" s="2448"/>
      <c r="C70" s="1385" t="s">
        <v>707</v>
      </c>
      <c r="D70" s="1386"/>
      <c r="E70" s="2395" t="s">
        <v>871</v>
      </c>
      <c r="F70" s="2396"/>
      <c r="H70" s="734"/>
      <c r="I70" s="2457"/>
      <c r="J70" s="2312" t="s">
        <v>2724</v>
      </c>
      <c r="K70" s="2313"/>
      <c r="L70" s="2463"/>
      <c r="M70" s="2326"/>
      <c r="Q70" s="731"/>
      <c r="R70" s="731"/>
    </row>
    <row r="71" spans="2:26" ht="51" customHeight="1" thickBot="1" x14ac:dyDescent="0.3">
      <c r="B71" s="2331" t="s">
        <v>936</v>
      </c>
      <c r="C71" s="2342" t="s">
        <v>2164</v>
      </c>
      <c r="D71" s="2354"/>
      <c r="E71" s="2354"/>
      <c r="F71" s="2355"/>
      <c r="H71" s="734"/>
      <c r="I71" s="2457"/>
      <c r="J71" s="2312" t="s">
        <v>2725</v>
      </c>
      <c r="K71" s="2313"/>
      <c r="L71" s="2463"/>
      <c r="M71" s="2326"/>
      <c r="Q71" s="731"/>
      <c r="R71" s="731"/>
    </row>
    <row r="72" spans="2:26" ht="51" customHeight="1" thickBot="1" x14ac:dyDescent="0.3">
      <c r="B72" s="2333"/>
      <c r="C72" s="1385" t="s">
        <v>707</v>
      </c>
      <c r="D72" s="1386"/>
      <c r="E72" s="2395" t="s">
        <v>871</v>
      </c>
      <c r="F72" s="2451"/>
      <c r="H72" s="734"/>
      <c r="I72" s="2457"/>
      <c r="J72" s="2312" t="s">
        <v>2726</v>
      </c>
      <c r="K72" s="2313"/>
      <c r="L72" s="2463"/>
      <c r="M72" s="2326"/>
      <c r="Q72" s="731"/>
      <c r="R72" s="731"/>
    </row>
    <row r="73" spans="2:26" ht="51" customHeight="1" thickBot="1" x14ac:dyDescent="0.3">
      <c r="B73" s="2331" t="s">
        <v>938</v>
      </c>
      <c r="C73" s="2342" t="s">
        <v>2468</v>
      </c>
      <c r="D73" s="2354"/>
      <c r="E73" s="2354"/>
      <c r="F73" s="2355"/>
      <c r="H73" s="732"/>
      <c r="I73" s="2457"/>
      <c r="J73" s="2312" t="s">
        <v>2727</v>
      </c>
      <c r="K73" s="2313"/>
      <c r="L73" s="2463"/>
      <c r="M73" s="2326"/>
      <c r="Q73" s="732"/>
      <c r="R73" s="732"/>
    </row>
    <row r="74" spans="2:26" ht="51" customHeight="1" thickBot="1" x14ac:dyDescent="0.3">
      <c r="B74" s="2333"/>
      <c r="C74" s="1385" t="s">
        <v>707</v>
      </c>
      <c r="D74" s="1386"/>
      <c r="E74" s="2395" t="s">
        <v>871</v>
      </c>
      <c r="F74" s="2451"/>
      <c r="I74" s="2457"/>
      <c r="J74" s="2312" t="s">
        <v>2728</v>
      </c>
      <c r="K74" s="2313"/>
      <c r="L74" s="2463"/>
      <c r="M74" s="2326"/>
      <c r="R74" s="212"/>
      <c r="S74" s="212"/>
      <c r="T74" s="212"/>
      <c r="U74" s="212"/>
      <c r="W74" s="731"/>
      <c r="X74" s="731"/>
      <c r="Y74" s="731"/>
      <c r="Z74" s="731"/>
    </row>
    <row r="75" spans="2:26" ht="51" customHeight="1" thickBot="1" x14ac:dyDescent="0.3">
      <c r="B75" s="2331" t="s">
        <v>940</v>
      </c>
      <c r="C75" s="2342" t="s">
        <v>2469</v>
      </c>
      <c r="D75" s="2354"/>
      <c r="E75" s="2354"/>
      <c r="F75" s="2355"/>
      <c r="H75" s="212"/>
      <c r="I75" s="2458"/>
      <c r="J75" s="2312" t="s">
        <v>2729</v>
      </c>
      <c r="K75" s="2313"/>
      <c r="L75" s="2477"/>
      <c r="M75" s="2478"/>
      <c r="Q75" s="733"/>
      <c r="R75" s="733"/>
    </row>
    <row r="76" spans="2:26" ht="36.950000000000003" customHeight="1" thickBot="1" x14ac:dyDescent="0.3">
      <c r="B76" s="2333"/>
      <c r="C76" s="1385" t="s">
        <v>707</v>
      </c>
      <c r="D76" s="1386"/>
      <c r="E76" s="2395" t="s">
        <v>871</v>
      </c>
      <c r="F76" s="2451"/>
      <c r="H76" s="212"/>
      <c r="I76" s="735" t="s">
        <v>935</v>
      </c>
      <c r="J76" s="2328" t="s">
        <v>2484</v>
      </c>
      <c r="K76" s="2329"/>
      <c r="L76" s="2329"/>
      <c r="M76" s="2330"/>
      <c r="Q76" s="212"/>
      <c r="R76" s="212"/>
    </row>
    <row r="77" spans="2:26" ht="36.950000000000003" customHeight="1" thickBot="1" x14ac:dyDescent="0.3">
      <c r="B77" s="735" t="s">
        <v>615</v>
      </c>
      <c r="C77" s="2328" t="s">
        <v>2472</v>
      </c>
      <c r="D77" s="2329"/>
      <c r="E77" s="2329"/>
      <c r="F77" s="2330"/>
      <c r="H77" s="734"/>
      <c r="I77" s="2456" t="s">
        <v>936</v>
      </c>
      <c r="J77" s="2459" t="s">
        <v>2607</v>
      </c>
      <c r="K77" s="2460"/>
      <c r="L77" s="2460"/>
      <c r="M77" s="2461"/>
      <c r="Q77" s="731"/>
      <c r="R77" s="731"/>
    </row>
    <row r="78" spans="2:26" ht="45.75" customHeight="1" thickBot="1" x14ac:dyDescent="0.3">
      <c r="H78" s="734"/>
      <c r="I78" s="2457"/>
      <c r="J78" s="2312" t="s">
        <v>2699</v>
      </c>
      <c r="K78" s="1251"/>
      <c r="L78" s="1171" t="s">
        <v>2479</v>
      </c>
      <c r="M78" s="2325"/>
      <c r="Q78" s="731"/>
      <c r="R78" s="731"/>
    </row>
    <row r="79" spans="2:26" ht="48" customHeight="1" thickBot="1" x14ac:dyDescent="0.3">
      <c r="B79" s="2001" t="s">
        <v>1793</v>
      </c>
      <c r="C79" s="2002"/>
      <c r="D79" s="2002"/>
      <c r="E79" s="2002"/>
      <c r="F79" s="2003"/>
      <c r="H79" s="734"/>
      <c r="I79" s="2457"/>
      <c r="J79" s="2312" t="s">
        <v>2700</v>
      </c>
      <c r="K79" s="2313"/>
      <c r="L79" s="2463"/>
      <c r="M79" s="2326"/>
      <c r="Q79" s="731"/>
      <c r="R79" s="731"/>
    </row>
    <row r="80" spans="2:26" ht="47.25" customHeight="1" thickBot="1" x14ac:dyDescent="0.3">
      <c r="B80" s="730" t="s">
        <v>1427</v>
      </c>
      <c r="C80" s="1283" t="s">
        <v>1419</v>
      </c>
      <c r="D80" s="1285"/>
      <c r="E80" s="1283" t="s">
        <v>1790</v>
      </c>
      <c r="F80" s="2339"/>
      <c r="H80" s="734"/>
      <c r="I80" s="2457"/>
      <c r="J80" s="2312" t="s">
        <v>2701</v>
      </c>
      <c r="K80" s="2313"/>
      <c r="L80" s="2463"/>
      <c r="M80" s="2326"/>
      <c r="Q80" s="731"/>
      <c r="R80" s="731"/>
    </row>
    <row r="81" spans="2:26" ht="52.5" customHeight="1" thickBot="1" x14ac:dyDescent="0.3">
      <c r="B81" s="735" t="s">
        <v>932</v>
      </c>
      <c r="C81" s="2328" t="s">
        <v>2161</v>
      </c>
      <c r="D81" s="2329"/>
      <c r="E81" s="2329"/>
      <c r="F81" s="2330"/>
      <c r="H81" s="734"/>
      <c r="I81" s="2457"/>
      <c r="J81" s="2312" t="s">
        <v>2702</v>
      </c>
      <c r="K81" s="2313"/>
      <c r="L81" s="1174"/>
      <c r="M81" s="2327"/>
      <c r="Q81" s="731"/>
      <c r="R81" s="731"/>
    </row>
    <row r="82" spans="2:26" ht="36.75" customHeight="1" thickBot="1" x14ac:dyDescent="0.3">
      <c r="B82" s="781" t="s">
        <v>934</v>
      </c>
      <c r="C82" s="2443" t="s">
        <v>2165</v>
      </c>
      <c r="D82" s="2160"/>
      <c r="E82" s="2160"/>
      <c r="F82" s="2415"/>
      <c r="H82" s="732"/>
      <c r="I82" s="2457"/>
      <c r="J82" s="2464" t="s">
        <v>1166</v>
      </c>
      <c r="K82" s="2465"/>
      <c r="L82" s="2465"/>
      <c r="M82" s="2466"/>
      <c r="Q82" s="732"/>
      <c r="R82" s="732"/>
    </row>
    <row r="83" spans="2:26" ht="51" customHeight="1" thickBot="1" x14ac:dyDescent="0.3">
      <c r="B83" s="735" t="s">
        <v>936</v>
      </c>
      <c r="C83" s="2328" t="s">
        <v>2166</v>
      </c>
      <c r="D83" s="2329"/>
      <c r="E83" s="2329"/>
      <c r="F83" s="2330"/>
      <c r="I83" s="2457"/>
      <c r="J83" s="2312" t="s">
        <v>2703</v>
      </c>
      <c r="K83" s="1251"/>
      <c r="L83" s="1171" t="s">
        <v>2479</v>
      </c>
      <c r="M83" s="2325"/>
      <c r="R83" s="212"/>
      <c r="S83" s="212"/>
      <c r="T83" s="212"/>
      <c r="U83" s="212"/>
      <c r="W83" s="731"/>
      <c r="X83" s="731"/>
      <c r="Y83" s="731"/>
      <c r="Z83" s="731"/>
    </row>
    <row r="84" spans="2:26" ht="51" customHeight="1" thickBot="1" x14ac:dyDescent="0.3">
      <c r="B84" s="735" t="s">
        <v>938</v>
      </c>
      <c r="C84" s="2328" t="s">
        <v>2473</v>
      </c>
      <c r="D84" s="2329"/>
      <c r="E84" s="2329"/>
      <c r="F84" s="2330"/>
      <c r="H84" s="212"/>
      <c r="I84" s="2457"/>
      <c r="J84" s="2312" t="s">
        <v>2704</v>
      </c>
      <c r="K84" s="2313"/>
      <c r="L84" s="2463"/>
      <c r="M84" s="2326"/>
      <c r="Q84" s="733"/>
      <c r="R84" s="733"/>
    </row>
    <row r="85" spans="2:26" ht="51" customHeight="1" thickBot="1" x14ac:dyDescent="0.3">
      <c r="B85" s="735" t="s">
        <v>615</v>
      </c>
      <c r="C85" s="2328" t="s">
        <v>2474</v>
      </c>
      <c r="D85" s="2329"/>
      <c r="E85" s="2329"/>
      <c r="F85" s="2330"/>
      <c r="H85" s="212"/>
      <c r="I85" s="2457"/>
      <c r="J85" s="2312" t="s">
        <v>2705</v>
      </c>
      <c r="K85" s="2313"/>
      <c r="L85" s="2463"/>
      <c r="M85" s="2326"/>
      <c r="Q85" s="734"/>
      <c r="R85" s="734"/>
    </row>
    <row r="86" spans="2:26" ht="51" customHeight="1" x14ac:dyDescent="0.25">
      <c r="I86" s="2457"/>
      <c r="J86" s="2312" t="s">
        <v>2706</v>
      </c>
      <c r="K86" s="2313"/>
      <c r="L86" s="1174"/>
      <c r="M86" s="2327"/>
      <c r="Q86" s="734"/>
      <c r="R86" s="734"/>
      <c r="T86" s="348"/>
      <c r="U86" s="348"/>
      <c r="V86" s="348"/>
      <c r="W86" s="348"/>
    </row>
    <row r="87" spans="2:26" ht="36.950000000000003" customHeight="1" x14ac:dyDescent="0.25">
      <c r="I87" s="2457"/>
      <c r="J87" s="2464" t="s">
        <v>1166</v>
      </c>
      <c r="K87" s="2465"/>
      <c r="L87" s="2465"/>
      <c r="M87" s="2466"/>
      <c r="Q87" s="731"/>
      <c r="R87" s="731"/>
      <c r="S87" s="348"/>
      <c r="T87" s="348"/>
      <c r="U87" s="348"/>
      <c r="V87" s="348"/>
      <c r="W87" s="348"/>
    </row>
    <row r="88" spans="2:26" ht="51" customHeight="1" thickBot="1" x14ac:dyDescent="0.3">
      <c r="I88" s="2457"/>
      <c r="J88" s="2312" t="s">
        <v>2707</v>
      </c>
      <c r="K88" s="1251"/>
      <c r="L88" s="1172" t="s">
        <v>2480</v>
      </c>
      <c r="M88" s="2467"/>
      <c r="Q88" s="731"/>
      <c r="R88" s="731"/>
      <c r="S88" s="348"/>
      <c r="T88" s="348"/>
      <c r="U88" s="348"/>
      <c r="V88" s="348"/>
      <c r="W88" s="348"/>
    </row>
    <row r="89" spans="2:26" ht="51" customHeight="1" thickBot="1" x14ac:dyDescent="0.3">
      <c r="B89" s="2001" t="s">
        <v>1817</v>
      </c>
      <c r="C89" s="2002"/>
      <c r="D89" s="2002"/>
      <c r="E89" s="2002"/>
      <c r="F89" s="2003"/>
      <c r="I89" s="2457"/>
      <c r="J89" s="2312" t="s">
        <v>2708</v>
      </c>
      <c r="K89" s="2313"/>
      <c r="L89" s="2468"/>
      <c r="M89" s="2469"/>
      <c r="Q89" s="731"/>
      <c r="R89" s="731"/>
      <c r="S89" s="348"/>
      <c r="T89" s="348"/>
      <c r="U89" s="348"/>
      <c r="V89" s="348"/>
      <c r="W89" s="348"/>
    </row>
    <row r="90" spans="2:26" ht="51" customHeight="1" thickBot="1" x14ac:dyDescent="0.3">
      <c r="B90" s="730" t="s">
        <v>1427</v>
      </c>
      <c r="C90" s="1283" t="s">
        <v>1419</v>
      </c>
      <c r="D90" s="1285"/>
      <c r="E90" s="1283" t="s">
        <v>1790</v>
      </c>
      <c r="F90" s="2339"/>
      <c r="I90" s="2457"/>
      <c r="J90" s="2312" t="s">
        <v>2709</v>
      </c>
      <c r="K90" s="2313"/>
      <c r="L90" s="2468"/>
      <c r="M90" s="2469"/>
      <c r="Q90" s="731"/>
      <c r="R90" s="731"/>
      <c r="S90" s="348"/>
      <c r="T90" s="348"/>
      <c r="U90" s="348"/>
      <c r="V90" s="348"/>
      <c r="W90" s="348"/>
    </row>
    <row r="91" spans="2:26" ht="51" customHeight="1" x14ac:dyDescent="0.25">
      <c r="B91" s="2446" t="s">
        <v>934</v>
      </c>
      <c r="C91" s="2342" t="s">
        <v>2489</v>
      </c>
      <c r="D91" s="2354"/>
      <c r="E91" s="2354"/>
      <c r="F91" s="2355"/>
      <c r="I91" s="2457"/>
      <c r="J91" s="2312" t="s">
        <v>2710</v>
      </c>
      <c r="K91" s="2313"/>
      <c r="L91" s="2468"/>
      <c r="M91" s="2469"/>
      <c r="Q91" s="731"/>
      <c r="R91" s="731"/>
      <c r="S91" s="348"/>
      <c r="T91" s="348"/>
      <c r="U91" s="348"/>
      <c r="V91" s="348"/>
      <c r="W91" s="348"/>
    </row>
    <row r="92" spans="2:26" ht="51" customHeight="1" x14ac:dyDescent="0.25">
      <c r="B92" s="2447"/>
      <c r="C92" s="2481" t="s">
        <v>716</v>
      </c>
      <c r="D92" s="2482"/>
      <c r="E92" s="2315" t="s">
        <v>2731</v>
      </c>
      <c r="F92" s="2322"/>
      <c r="H92" s="732"/>
      <c r="I92" s="2457"/>
      <c r="J92" s="2312" t="s">
        <v>2711</v>
      </c>
      <c r="K92" s="2313"/>
      <c r="L92" s="2470"/>
      <c r="M92" s="2471"/>
      <c r="Q92" s="732"/>
      <c r="R92" s="732"/>
    </row>
    <row r="93" spans="2:26" ht="30" customHeight="1" x14ac:dyDescent="0.25">
      <c r="B93" s="2447"/>
      <c r="C93" s="2312" t="s">
        <v>2298</v>
      </c>
      <c r="D93" s="1251"/>
      <c r="E93" s="2392"/>
      <c r="F93" s="2393"/>
      <c r="I93" s="2457"/>
      <c r="J93" s="2464" t="s">
        <v>1166</v>
      </c>
      <c r="K93" s="2465"/>
      <c r="L93" s="2465"/>
      <c r="M93" s="2466"/>
      <c r="R93" s="212"/>
      <c r="S93" s="212"/>
      <c r="T93" s="212"/>
      <c r="U93" s="212"/>
      <c r="W93" s="731"/>
      <c r="X93" s="731"/>
      <c r="Y93" s="731"/>
      <c r="Z93" s="731"/>
    </row>
    <row r="94" spans="2:26" ht="51" customHeight="1" thickBot="1" x14ac:dyDescent="0.3">
      <c r="B94" s="2447"/>
      <c r="C94" s="2312" t="s">
        <v>2299</v>
      </c>
      <c r="D94" s="1251"/>
      <c r="E94" s="2323"/>
      <c r="F94" s="2324"/>
      <c r="H94" s="212"/>
      <c r="I94" s="2457"/>
      <c r="J94" s="2312" t="s">
        <v>2712</v>
      </c>
      <c r="K94" s="1251"/>
      <c r="L94" s="1171" t="s">
        <v>2481</v>
      </c>
      <c r="M94" s="2467"/>
      <c r="Q94" s="733"/>
      <c r="R94" s="733"/>
    </row>
    <row r="95" spans="2:26" ht="51" customHeight="1" x14ac:dyDescent="0.25">
      <c r="B95" s="2447"/>
      <c r="C95" s="2342" t="s">
        <v>2490</v>
      </c>
      <c r="D95" s="2343"/>
      <c r="E95" s="2343"/>
      <c r="F95" s="2344"/>
      <c r="H95" s="212"/>
      <c r="I95" s="2457"/>
      <c r="J95" s="2312" t="s">
        <v>2713</v>
      </c>
      <c r="K95" s="2313"/>
      <c r="L95" s="2475"/>
      <c r="M95" s="2469"/>
      <c r="Q95" s="734"/>
      <c r="R95" s="734"/>
    </row>
    <row r="96" spans="2:26" ht="51" customHeight="1" x14ac:dyDescent="0.25">
      <c r="B96" s="2447"/>
      <c r="C96" s="2391" t="s">
        <v>730</v>
      </c>
      <c r="D96" s="2084"/>
      <c r="E96" s="1626" t="s">
        <v>8</v>
      </c>
      <c r="F96" s="2341"/>
      <c r="H96" s="212"/>
      <c r="I96" s="2457"/>
      <c r="J96" s="2312" t="s">
        <v>2714</v>
      </c>
      <c r="K96" s="2313"/>
      <c r="L96" s="2475"/>
      <c r="M96" s="2469"/>
      <c r="Q96" s="734"/>
      <c r="R96" s="734"/>
    </row>
    <row r="97" spans="2:26" ht="51" customHeight="1" x14ac:dyDescent="0.25">
      <c r="B97" s="2447"/>
      <c r="C97" s="1237" t="s">
        <v>742</v>
      </c>
      <c r="D97" s="1254"/>
      <c r="E97" s="1626" t="s">
        <v>1131</v>
      </c>
      <c r="F97" s="2314"/>
      <c r="H97" s="212"/>
      <c r="I97" s="2457"/>
      <c r="J97" s="2312" t="s">
        <v>2715</v>
      </c>
      <c r="K97" s="2313"/>
      <c r="L97" s="2475"/>
      <c r="M97" s="2469"/>
      <c r="Q97" s="734"/>
      <c r="R97" s="734"/>
      <c r="T97" s="348"/>
      <c r="U97" s="348"/>
      <c r="V97" s="348"/>
      <c r="W97" s="348"/>
    </row>
    <row r="98" spans="2:26" ht="51" customHeight="1" x14ac:dyDescent="0.25">
      <c r="B98" s="2447"/>
      <c r="C98" s="2312" t="s">
        <v>779</v>
      </c>
      <c r="D98" s="1251"/>
      <c r="E98" s="1626" t="s">
        <v>1131</v>
      </c>
      <c r="F98" s="2314"/>
      <c r="H98" s="734"/>
      <c r="I98" s="2457"/>
      <c r="J98" s="2312" t="s">
        <v>2716</v>
      </c>
      <c r="K98" s="2313"/>
      <c r="L98" s="2475"/>
      <c r="M98" s="2469"/>
      <c r="Q98" s="734"/>
      <c r="R98" s="734"/>
      <c r="S98" s="348"/>
      <c r="T98" s="348"/>
      <c r="U98" s="348"/>
      <c r="V98" s="348"/>
      <c r="W98" s="348"/>
    </row>
    <row r="99" spans="2:26" ht="51" customHeight="1" x14ac:dyDescent="0.25">
      <c r="B99" s="2447"/>
      <c r="C99" s="2312" t="s">
        <v>2298</v>
      </c>
      <c r="D99" s="1251"/>
      <c r="E99" s="2315" t="s">
        <v>2746</v>
      </c>
      <c r="F99" s="2381"/>
      <c r="I99" s="2457"/>
      <c r="J99" s="2312" t="s">
        <v>2717</v>
      </c>
      <c r="K99" s="2313"/>
      <c r="L99" s="2476"/>
      <c r="M99" s="2471"/>
      <c r="Q99" s="731"/>
      <c r="R99" s="731"/>
      <c r="S99" s="348"/>
      <c r="T99" s="348"/>
      <c r="U99" s="348"/>
      <c r="V99" s="348"/>
      <c r="W99" s="348"/>
    </row>
    <row r="100" spans="2:26" ht="36.950000000000003" customHeight="1" x14ac:dyDescent="0.25">
      <c r="B100" s="2447"/>
      <c r="C100" s="2312" t="s">
        <v>2299</v>
      </c>
      <c r="D100" s="1251"/>
      <c r="E100" s="2483"/>
      <c r="F100" s="2484"/>
      <c r="I100" s="2457"/>
      <c r="J100" s="2464" t="s">
        <v>1166</v>
      </c>
      <c r="K100" s="2465"/>
      <c r="L100" s="2465"/>
      <c r="M100" s="2466"/>
      <c r="Q100" s="731"/>
      <c r="R100" s="731"/>
      <c r="S100" s="348"/>
      <c r="T100" s="348"/>
      <c r="U100" s="348"/>
      <c r="V100" s="348"/>
      <c r="W100" s="348"/>
    </row>
    <row r="101" spans="2:26" ht="51" customHeight="1" thickBot="1" x14ac:dyDescent="0.3">
      <c r="B101" s="2447"/>
      <c r="C101" s="2479" t="s">
        <v>730</v>
      </c>
      <c r="D101" s="2480"/>
      <c r="E101" s="2382"/>
      <c r="F101" s="2383"/>
      <c r="I101" s="2457"/>
      <c r="J101" s="2312" t="s">
        <v>2718</v>
      </c>
      <c r="K101" s="1251"/>
      <c r="L101" s="1171" t="s">
        <v>2480</v>
      </c>
      <c r="M101" s="2325"/>
      <c r="Q101" s="731"/>
      <c r="R101" s="731"/>
      <c r="S101" s="348"/>
      <c r="T101" s="348"/>
      <c r="U101" s="348"/>
      <c r="V101" s="348"/>
      <c r="W101" s="348"/>
    </row>
    <row r="102" spans="2:26" ht="51" customHeight="1" x14ac:dyDescent="0.25">
      <c r="B102" s="2447"/>
      <c r="C102" s="2342" t="s">
        <v>2490</v>
      </c>
      <c r="D102" s="2343"/>
      <c r="E102" s="2343"/>
      <c r="F102" s="2344"/>
      <c r="I102" s="2457"/>
      <c r="J102" s="2312" t="s">
        <v>2719</v>
      </c>
      <c r="K102" s="2313"/>
      <c r="L102" s="2463"/>
      <c r="M102" s="2326"/>
      <c r="Q102" s="731"/>
      <c r="R102" s="731"/>
      <c r="S102" s="348"/>
      <c r="T102" s="348"/>
      <c r="U102" s="348"/>
      <c r="V102" s="348"/>
      <c r="W102" s="348"/>
    </row>
    <row r="103" spans="2:26" ht="51" customHeight="1" x14ac:dyDescent="0.25">
      <c r="B103" s="2447"/>
      <c r="C103" s="2391" t="s">
        <v>730</v>
      </c>
      <c r="D103" s="2084"/>
      <c r="E103" s="1626" t="s">
        <v>1131</v>
      </c>
      <c r="F103" s="2341"/>
      <c r="I103" s="2457"/>
      <c r="J103" s="2312" t="s">
        <v>2720</v>
      </c>
      <c r="K103" s="2313"/>
      <c r="L103" s="2463"/>
      <c r="M103" s="2326"/>
      <c r="Q103" s="731"/>
      <c r="R103" s="731"/>
      <c r="S103" s="348"/>
      <c r="T103" s="348"/>
      <c r="U103" s="348"/>
      <c r="V103" s="348"/>
      <c r="W103" s="348"/>
    </row>
    <row r="104" spans="2:26" ht="51" customHeight="1" x14ac:dyDescent="0.25">
      <c r="B104" s="2447"/>
      <c r="C104" s="2391" t="s">
        <v>709</v>
      </c>
      <c r="D104" s="1917"/>
      <c r="E104" s="1626" t="s">
        <v>8</v>
      </c>
      <c r="F104" s="2314"/>
      <c r="I104" s="2457"/>
      <c r="J104" s="2312" t="s">
        <v>2721</v>
      </c>
      <c r="K104" s="2313"/>
      <c r="L104" s="2463"/>
      <c r="M104" s="2326"/>
      <c r="Q104" s="732"/>
      <c r="R104" s="732"/>
      <c r="S104" s="729"/>
      <c r="T104" s="729"/>
      <c r="U104" s="729"/>
      <c r="V104" s="729"/>
      <c r="W104" s="729"/>
    </row>
    <row r="105" spans="2:26" ht="51" customHeight="1" x14ac:dyDescent="0.25">
      <c r="B105" s="2447"/>
      <c r="C105" s="2391" t="s">
        <v>779</v>
      </c>
      <c r="D105" s="1917"/>
      <c r="E105" s="1626" t="s">
        <v>1131</v>
      </c>
      <c r="F105" s="2314"/>
      <c r="I105" s="2457"/>
      <c r="J105" s="2312" t="s">
        <v>2722</v>
      </c>
      <c r="K105" s="2313"/>
      <c r="L105" s="2463"/>
      <c r="M105" s="2326"/>
      <c r="Q105" s="732"/>
      <c r="R105" s="732"/>
    </row>
    <row r="106" spans="2:26" ht="36.950000000000003" customHeight="1" x14ac:dyDescent="0.25">
      <c r="B106" s="2447"/>
      <c r="C106" s="2312" t="s">
        <v>2298</v>
      </c>
      <c r="D106" s="1251"/>
      <c r="E106" s="2315" t="s">
        <v>2745</v>
      </c>
      <c r="F106" s="2381"/>
      <c r="H106" s="732"/>
      <c r="I106" s="2457"/>
      <c r="J106" s="2464" t="s">
        <v>1166</v>
      </c>
      <c r="K106" s="2465"/>
      <c r="L106" s="2465"/>
      <c r="M106" s="2466"/>
      <c r="R106" s="212"/>
      <c r="S106" s="212"/>
      <c r="T106" s="212"/>
      <c r="U106" s="212"/>
      <c r="W106" s="731"/>
      <c r="X106" s="731"/>
      <c r="Y106" s="731"/>
      <c r="Z106" s="731"/>
    </row>
    <row r="107" spans="2:26" ht="51" customHeight="1" x14ac:dyDescent="0.25">
      <c r="B107" s="2447"/>
      <c r="C107" s="2312" t="s">
        <v>2299</v>
      </c>
      <c r="D107" s="1251"/>
      <c r="E107" s="2483"/>
      <c r="F107" s="2484"/>
      <c r="H107" s="732"/>
      <c r="I107" s="2457"/>
      <c r="J107" s="2312" t="s">
        <v>2723</v>
      </c>
      <c r="K107" s="2313"/>
      <c r="L107" s="1171" t="s">
        <v>2482</v>
      </c>
      <c r="M107" s="2325"/>
      <c r="Q107" s="733"/>
      <c r="R107" s="733"/>
    </row>
    <row r="108" spans="2:26" ht="51" customHeight="1" thickBot="1" x14ac:dyDescent="0.3">
      <c r="B108" s="2447"/>
      <c r="C108" s="2391" t="s">
        <v>709</v>
      </c>
      <c r="D108" s="1917"/>
      <c r="E108" s="2382"/>
      <c r="F108" s="2383"/>
      <c r="I108" s="2457"/>
      <c r="J108" s="2312" t="s">
        <v>2724</v>
      </c>
      <c r="K108" s="2313"/>
      <c r="L108" s="2463"/>
      <c r="M108" s="2326"/>
      <c r="Q108" s="731"/>
      <c r="R108" s="731"/>
    </row>
    <row r="109" spans="2:26" ht="51" customHeight="1" x14ac:dyDescent="0.25">
      <c r="B109" s="2447"/>
      <c r="C109" s="2342" t="s">
        <v>2490</v>
      </c>
      <c r="D109" s="2343"/>
      <c r="E109" s="2343"/>
      <c r="F109" s="2344"/>
      <c r="H109" s="212"/>
      <c r="I109" s="2457"/>
      <c r="J109" s="2312" t="s">
        <v>2725</v>
      </c>
      <c r="K109" s="2313"/>
      <c r="L109" s="2463"/>
      <c r="M109" s="2326"/>
    </row>
    <row r="110" spans="2:26" ht="51" customHeight="1" x14ac:dyDescent="0.25">
      <c r="B110" s="2447"/>
      <c r="C110" s="2391" t="s">
        <v>730</v>
      </c>
      <c r="D110" s="2084"/>
      <c r="E110" s="1626" t="s">
        <v>1131</v>
      </c>
      <c r="F110" s="2341"/>
      <c r="H110" s="212"/>
      <c r="I110" s="2457"/>
      <c r="J110" s="2312" t="s">
        <v>2726</v>
      </c>
      <c r="K110" s="2313"/>
      <c r="L110" s="2463"/>
      <c r="M110" s="2326"/>
      <c r="Q110" s="731"/>
      <c r="R110" s="731"/>
    </row>
    <row r="111" spans="2:26" ht="51" customHeight="1" x14ac:dyDescent="0.25">
      <c r="B111" s="2447"/>
      <c r="C111" s="2391" t="s">
        <v>709</v>
      </c>
      <c r="D111" s="1917"/>
      <c r="E111" s="1626" t="s">
        <v>2520</v>
      </c>
      <c r="F111" s="2314"/>
      <c r="G111" s="2319" t="s">
        <v>2730</v>
      </c>
      <c r="H111" s="734"/>
      <c r="I111" s="2457"/>
      <c r="J111" s="2312" t="s">
        <v>2727</v>
      </c>
      <c r="K111" s="2313"/>
      <c r="L111" s="2463"/>
      <c r="M111" s="2326"/>
      <c r="Q111" s="731"/>
      <c r="R111" s="731"/>
    </row>
    <row r="112" spans="2:26" ht="51" customHeight="1" x14ac:dyDescent="0.25">
      <c r="B112" s="2447"/>
      <c r="C112" s="2391" t="s">
        <v>779</v>
      </c>
      <c r="D112" s="2084"/>
      <c r="E112" s="1626" t="s">
        <v>2138</v>
      </c>
      <c r="F112" s="2341"/>
      <c r="G112" s="2387"/>
      <c r="H112" s="734"/>
      <c r="I112" s="2457"/>
      <c r="J112" s="2312" t="s">
        <v>2728</v>
      </c>
      <c r="K112" s="2313"/>
      <c r="L112" s="2463"/>
      <c r="M112" s="2326"/>
      <c r="Q112" s="731"/>
      <c r="R112" s="731"/>
    </row>
    <row r="113" spans="2:26" ht="51" customHeight="1" thickBot="1" x14ac:dyDescent="0.3">
      <c r="B113" s="2447"/>
      <c r="C113" s="2391" t="s">
        <v>782</v>
      </c>
      <c r="D113" s="1917"/>
      <c r="E113" s="1626" t="s">
        <v>8</v>
      </c>
      <c r="F113" s="2341"/>
      <c r="G113" s="2387"/>
      <c r="H113" s="734"/>
      <c r="I113" s="2458"/>
      <c r="J113" s="2312" t="s">
        <v>2729</v>
      </c>
      <c r="K113" s="2313"/>
      <c r="L113" s="2477"/>
      <c r="M113" s="2478"/>
      <c r="Q113" s="732"/>
      <c r="R113" s="732"/>
    </row>
    <row r="114" spans="2:26" ht="36.950000000000003" customHeight="1" thickBot="1" x14ac:dyDescent="0.3">
      <c r="B114" s="2447"/>
      <c r="C114" s="2312" t="s">
        <v>2298</v>
      </c>
      <c r="D114" s="1251"/>
      <c r="E114" s="2315" t="s">
        <v>2744</v>
      </c>
      <c r="F114" s="2322"/>
      <c r="G114" s="2387"/>
      <c r="H114" s="734"/>
      <c r="I114" s="735" t="s">
        <v>937</v>
      </c>
      <c r="J114" s="2328" t="s">
        <v>2485</v>
      </c>
      <c r="K114" s="2329"/>
      <c r="L114" s="2329"/>
      <c r="M114" s="2330"/>
      <c r="R114" s="212"/>
      <c r="S114" s="212"/>
      <c r="T114" s="212"/>
      <c r="U114" s="212"/>
      <c r="W114" s="731"/>
      <c r="X114" s="731"/>
      <c r="Y114" s="731"/>
      <c r="Z114" s="731"/>
    </row>
    <row r="115" spans="2:26" ht="36.950000000000003" customHeight="1" x14ac:dyDescent="0.25">
      <c r="B115" s="2447"/>
      <c r="C115" s="2312" t="s">
        <v>2299</v>
      </c>
      <c r="D115" s="1251"/>
      <c r="E115" s="2392"/>
      <c r="F115" s="2393"/>
      <c r="G115" s="2387"/>
      <c r="H115" s="732"/>
      <c r="I115" s="2456" t="s">
        <v>938</v>
      </c>
      <c r="J115" s="2459" t="s">
        <v>2608</v>
      </c>
      <c r="K115" s="2460"/>
      <c r="L115" s="2460"/>
      <c r="M115" s="2461"/>
      <c r="Q115" s="733"/>
      <c r="R115" s="733"/>
    </row>
    <row r="116" spans="2:26" ht="45.75" customHeight="1" thickBot="1" x14ac:dyDescent="0.3">
      <c r="B116" s="2448"/>
      <c r="C116" s="2391" t="s">
        <v>782</v>
      </c>
      <c r="D116" s="1917"/>
      <c r="E116" s="2323"/>
      <c r="F116" s="2324"/>
      <c r="G116" s="2388"/>
      <c r="I116" s="2457"/>
      <c r="J116" s="2312" t="s">
        <v>2699</v>
      </c>
      <c r="K116" s="1251"/>
      <c r="L116" s="1171" t="s">
        <v>2479</v>
      </c>
      <c r="M116" s="2325"/>
      <c r="Q116" s="212"/>
      <c r="R116" s="212"/>
    </row>
    <row r="117" spans="2:26" ht="45" customHeight="1" thickBot="1" x14ac:dyDescent="0.3">
      <c r="B117" s="735" t="s">
        <v>935</v>
      </c>
      <c r="C117" s="2328" t="s">
        <v>2491</v>
      </c>
      <c r="D117" s="2329"/>
      <c r="E117" s="2329"/>
      <c r="F117" s="2330"/>
      <c r="H117" s="212"/>
      <c r="I117" s="2457"/>
      <c r="J117" s="2312" t="s">
        <v>2700</v>
      </c>
      <c r="K117" s="2313"/>
      <c r="L117" s="2463"/>
      <c r="M117" s="2326"/>
      <c r="Q117" s="731"/>
      <c r="R117" s="731"/>
    </row>
    <row r="118" spans="2:26" ht="46.5" customHeight="1" x14ac:dyDescent="0.25">
      <c r="B118" s="1228" t="s">
        <v>936</v>
      </c>
      <c r="C118" s="2342" t="s">
        <v>2492</v>
      </c>
      <c r="D118" s="2354"/>
      <c r="E118" s="2354"/>
      <c r="F118" s="2355"/>
      <c r="H118" s="212"/>
      <c r="I118" s="2457"/>
      <c r="J118" s="2312" t="s">
        <v>2701</v>
      </c>
      <c r="K118" s="2313"/>
      <c r="L118" s="2463"/>
      <c r="M118" s="2326"/>
      <c r="Q118" s="731"/>
      <c r="R118" s="731"/>
    </row>
    <row r="119" spans="2:26" ht="48.75" customHeight="1" x14ac:dyDescent="0.25">
      <c r="B119" s="1229"/>
      <c r="C119" s="2481" t="s">
        <v>716</v>
      </c>
      <c r="D119" s="2482"/>
      <c r="E119" s="2315" t="s">
        <v>2743</v>
      </c>
      <c r="F119" s="2322"/>
      <c r="H119" s="734"/>
      <c r="I119" s="2457"/>
      <c r="J119" s="2312" t="s">
        <v>2702</v>
      </c>
      <c r="K119" s="2313"/>
      <c r="L119" s="1174"/>
      <c r="M119" s="2327"/>
      <c r="Q119" s="731"/>
      <c r="R119" s="731"/>
    </row>
    <row r="120" spans="2:26" ht="46.5" customHeight="1" x14ac:dyDescent="0.25">
      <c r="B120" s="1229"/>
      <c r="C120" s="2312" t="s">
        <v>2298</v>
      </c>
      <c r="D120" s="1251"/>
      <c r="E120" s="2392"/>
      <c r="F120" s="2393"/>
      <c r="H120" s="734"/>
      <c r="I120" s="2457"/>
      <c r="J120" s="2464" t="s">
        <v>1166</v>
      </c>
      <c r="K120" s="2465"/>
      <c r="L120" s="2465"/>
      <c r="M120" s="2466"/>
      <c r="Q120" s="731"/>
      <c r="R120" s="731"/>
    </row>
    <row r="121" spans="2:26" ht="51" customHeight="1" thickBot="1" x14ac:dyDescent="0.3">
      <c r="B121" s="1229"/>
      <c r="C121" s="2312" t="s">
        <v>2299</v>
      </c>
      <c r="D121" s="1251"/>
      <c r="E121" s="2323"/>
      <c r="F121" s="2324"/>
      <c r="H121" s="734"/>
      <c r="I121" s="2457"/>
      <c r="J121" s="2312" t="s">
        <v>2703</v>
      </c>
      <c r="K121" s="1251"/>
      <c r="L121" s="1171" t="s">
        <v>2479</v>
      </c>
      <c r="M121" s="2325"/>
      <c r="Q121" s="731"/>
      <c r="R121" s="731"/>
    </row>
    <row r="122" spans="2:26" ht="51" customHeight="1" x14ac:dyDescent="0.25">
      <c r="B122" s="1229"/>
      <c r="C122" s="2342" t="s">
        <v>2493</v>
      </c>
      <c r="D122" s="2343"/>
      <c r="E122" s="2343"/>
      <c r="F122" s="2344"/>
      <c r="H122" s="734"/>
      <c r="I122" s="2457"/>
      <c r="J122" s="2312" t="s">
        <v>2704</v>
      </c>
      <c r="K122" s="2313"/>
      <c r="L122" s="2463"/>
      <c r="M122" s="2326"/>
      <c r="Q122" s="732"/>
      <c r="R122" s="732"/>
    </row>
    <row r="123" spans="2:26" ht="51" customHeight="1" x14ac:dyDescent="0.25">
      <c r="B123" s="1229"/>
      <c r="C123" s="2391" t="s">
        <v>730</v>
      </c>
      <c r="D123" s="2084"/>
      <c r="E123" s="1626" t="s">
        <v>8</v>
      </c>
      <c r="F123" s="2341"/>
      <c r="H123" s="734"/>
      <c r="I123" s="2457"/>
      <c r="J123" s="2312" t="s">
        <v>2705</v>
      </c>
      <c r="K123" s="2313"/>
      <c r="L123" s="2463"/>
      <c r="M123" s="2326"/>
      <c r="R123" s="212"/>
      <c r="S123" s="212"/>
      <c r="T123" s="212"/>
      <c r="U123" s="212"/>
      <c r="W123" s="731"/>
      <c r="X123" s="731"/>
      <c r="Y123" s="731"/>
      <c r="Z123" s="731"/>
    </row>
    <row r="124" spans="2:26" ht="51" customHeight="1" x14ac:dyDescent="0.25">
      <c r="B124" s="1229"/>
      <c r="C124" s="1237" t="s">
        <v>742</v>
      </c>
      <c r="D124" s="1254"/>
      <c r="E124" s="1626" t="s">
        <v>1131</v>
      </c>
      <c r="F124" s="2314"/>
      <c r="H124" s="734"/>
      <c r="I124" s="2457"/>
      <c r="J124" s="2312" t="s">
        <v>2706</v>
      </c>
      <c r="K124" s="2313"/>
      <c r="L124" s="1174"/>
      <c r="M124" s="2327"/>
      <c r="Q124" s="733"/>
      <c r="R124" s="733"/>
    </row>
    <row r="125" spans="2:26" ht="36.950000000000003" customHeight="1" x14ac:dyDescent="0.25">
      <c r="B125" s="1229"/>
      <c r="C125" s="2312" t="s">
        <v>779</v>
      </c>
      <c r="D125" s="1251"/>
      <c r="E125" s="1626" t="s">
        <v>1131</v>
      </c>
      <c r="F125" s="2314"/>
      <c r="H125" s="734"/>
      <c r="I125" s="2457"/>
      <c r="J125" s="2464" t="s">
        <v>1166</v>
      </c>
      <c r="K125" s="2465"/>
      <c r="L125" s="2465"/>
      <c r="M125" s="2466"/>
      <c r="Q125" s="734"/>
      <c r="R125" s="734"/>
    </row>
    <row r="126" spans="2:26" ht="51" customHeight="1" x14ac:dyDescent="0.25">
      <c r="B126" s="1229"/>
      <c r="C126" s="2312" t="s">
        <v>2298</v>
      </c>
      <c r="D126" s="1251"/>
      <c r="E126" s="2315" t="s">
        <v>2742</v>
      </c>
      <c r="F126" s="2322"/>
      <c r="H126" s="732"/>
      <c r="I126" s="2457"/>
      <c r="J126" s="2312" t="s">
        <v>2707</v>
      </c>
      <c r="K126" s="1251"/>
      <c r="L126" s="1172" t="s">
        <v>2480</v>
      </c>
      <c r="M126" s="2467"/>
      <c r="Q126" s="734"/>
      <c r="R126" s="734"/>
      <c r="T126" s="348"/>
      <c r="U126" s="348"/>
      <c r="V126" s="348"/>
      <c r="W126" s="348"/>
    </row>
    <row r="127" spans="2:26" ht="51" customHeight="1" x14ac:dyDescent="0.25">
      <c r="B127" s="1229"/>
      <c r="C127" s="2312" t="s">
        <v>2299</v>
      </c>
      <c r="D127" s="1251"/>
      <c r="E127" s="2392"/>
      <c r="F127" s="2393"/>
      <c r="I127" s="2457"/>
      <c r="J127" s="2312" t="s">
        <v>2708</v>
      </c>
      <c r="K127" s="2313"/>
      <c r="L127" s="2468"/>
      <c r="M127" s="2469"/>
      <c r="Q127" s="731"/>
      <c r="R127" s="731"/>
      <c r="S127" s="348"/>
      <c r="T127" s="348"/>
      <c r="U127" s="348"/>
      <c r="V127" s="348"/>
      <c r="W127" s="348"/>
    </row>
    <row r="128" spans="2:26" ht="51" customHeight="1" thickBot="1" x14ac:dyDescent="0.3">
      <c r="B128" s="1229"/>
      <c r="C128" s="2479" t="s">
        <v>730</v>
      </c>
      <c r="D128" s="2485"/>
      <c r="E128" s="2323"/>
      <c r="F128" s="2324"/>
      <c r="H128" s="212"/>
      <c r="I128" s="2457"/>
      <c r="J128" s="2312" t="s">
        <v>2709</v>
      </c>
      <c r="K128" s="2313"/>
      <c r="L128" s="2468"/>
      <c r="M128" s="2469"/>
      <c r="Q128" s="731"/>
      <c r="R128" s="731"/>
      <c r="S128" s="348"/>
      <c r="T128" s="348"/>
      <c r="U128" s="348"/>
      <c r="V128" s="348"/>
      <c r="W128" s="348"/>
    </row>
    <row r="129" spans="2:26" ht="51" customHeight="1" x14ac:dyDescent="0.25">
      <c r="B129" s="1229"/>
      <c r="C129" s="2342" t="s">
        <v>2493</v>
      </c>
      <c r="D129" s="2343"/>
      <c r="E129" s="2343"/>
      <c r="F129" s="2344"/>
      <c r="H129" s="212"/>
      <c r="I129" s="2457"/>
      <c r="J129" s="2312" t="s">
        <v>2710</v>
      </c>
      <c r="K129" s="2313"/>
      <c r="L129" s="2468"/>
      <c r="M129" s="2469"/>
      <c r="Q129" s="731"/>
      <c r="R129" s="731"/>
      <c r="S129" s="348"/>
      <c r="T129" s="348"/>
      <c r="U129" s="348"/>
      <c r="V129" s="348"/>
      <c r="W129" s="348"/>
    </row>
    <row r="130" spans="2:26" ht="51" customHeight="1" x14ac:dyDescent="0.25">
      <c r="B130" s="1229"/>
      <c r="C130" s="2391" t="s">
        <v>730</v>
      </c>
      <c r="D130" s="2084"/>
      <c r="E130" s="1626" t="s">
        <v>1131</v>
      </c>
      <c r="F130" s="2341"/>
      <c r="I130" s="2457"/>
      <c r="J130" s="2312" t="s">
        <v>2711</v>
      </c>
      <c r="K130" s="2313"/>
      <c r="L130" s="2470"/>
      <c r="M130" s="2471"/>
      <c r="Q130" s="731"/>
      <c r="R130" s="731"/>
      <c r="S130" s="348"/>
      <c r="T130" s="348"/>
      <c r="U130" s="348"/>
      <c r="V130" s="348"/>
      <c r="W130" s="348"/>
    </row>
    <row r="131" spans="2:26" ht="36.950000000000003" customHeight="1" x14ac:dyDescent="0.25">
      <c r="B131" s="1229"/>
      <c r="C131" s="2391" t="s">
        <v>709</v>
      </c>
      <c r="D131" s="1917"/>
      <c r="E131" s="1626" t="s">
        <v>8</v>
      </c>
      <c r="F131" s="2341"/>
      <c r="I131" s="2457"/>
      <c r="J131" s="2464" t="s">
        <v>1166</v>
      </c>
      <c r="K131" s="2465"/>
      <c r="L131" s="2465"/>
      <c r="M131" s="2466"/>
      <c r="Q131" s="731"/>
      <c r="R131" s="731"/>
      <c r="S131" s="348"/>
      <c r="T131" s="348"/>
      <c r="U131" s="348"/>
      <c r="V131" s="348"/>
      <c r="W131" s="348"/>
    </row>
    <row r="132" spans="2:26" ht="51" customHeight="1" x14ac:dyDescent="0.25">
      <c r="B132" s="1229"/>
      <c r="C132" s="2389" t="s">
        <v>779</v>
      </c>
      <c r="D132" s="2390"/>
      <c r="E132" s="1626" t="s">
        <v>1131</v>
      </c>
      <c r="F132" s="2314"/>
      <c r="I132" s="2457"/>
      <c r="J132" s="2312" t="s">
        <v>2712</v>
      </c>
      <c r="K132" s="1251"/>
      <c r="L132" s="1171" t="s">
        <v>2481</v>
      </c>
      <c r="M132" s="2467"/>
      <c r="Q132" s="732"/>
      <c r="R132" s="732"/>
    </row>
    <row r="133" spans="2:26" ht="51" customHeight="1" x14ac:dyDescent="0.25">
      <c r="B133" s="1229"/>
      <c r="C133" s="2312" t="s">
        <v>2298</v>
      </c>
      <c r="D133" s="1251"/>
      <c r="E133" s="2315" t="s">
        <v>2741</v>
      </c>
      <c r="F133" s="2322"/>
      <c r="I133" s="2457"/>
      <c r="J133" s="2312" t="s">
        <v>2713</v>
      </c>
      <c r="K133" s="2313"/>
      <c r="L133" s="2475"/>
      <c r="M133" s="2469"/>
      <c r="R133" s="212"/>
      <c r="S133" s="212"/>
      <c r="T133" s="212"/>
      <c r="U133" s="212"/>
      <c r="W133" s="731"/>
      <c r="X133" s="731"/>
      <c r="Y133" s="731"/>
      <c r="Z133" s="731"/>
    </row>
    <row r="134" spans="2:26" ht="51" customHeight="1" x14ac:dyDescent="0.25">
      <c r="B134" s="1229"/>
      <c r="C134" s="2312" t="s">
        <v>2299</v>
      </c>
      <c r="D134" s="1251"/>
      <c r="E134" s="2392"/>
      <c r="F134" s="2393"/>
      <c r="I134" s="2457"/>
      <c r="J134" s="2312" t="s">
        <v>2714</v>
      </c>
      <c r="K134" s="2313"/>
      <c r="L134" s="2475"/>
      <c r="M134" s="2469"/>
      <c r="Q134" s="733"/>
      <c r="R134" s="733"/>
    </row>
    <row r="135" spans="2:26" ht="51" customHeight="1" thickBot="1" x14ac:dyDescent="0.3">
      <c r="B135" s="1229"/>
      <c r="C135" s="2391" t="s">
        <v>709</v>
      </c>
      <c r="D135" s="1917"/>
      <c r="E135" s="2323"/>
      <c r="F135" s="2324"/>
      <c r="I135" s="2457"/>
      <c r="J135" s="2312" t="s">
        <v>2715</v>
      </c>
      <c r="K135" s="2313"/>
      <c r="L135" s="2475"/>
      <c r="M135" s="2469"/>
      <c r="Q135" s="734"/>
      <c r="R135" s="734"/>
    </row>
    <row r="136" spans="2:26" ht="51" customHeight="1" x14ac:dyDescent="0.25">
      <c r="B136" s="1229"/>
      <c r="C136" s="2342" t="s">
        <v>2493</v>
      </c>
      <c r="D136" s="2343"/>
      <c r="E136" s="2343"/>
      <c r="F136" s="2344"/>
      <c r="H136" s="732"/>
      <c r="I136" s="2457"/>
      <c r="J136" s="2312" t="s">
        <v>2716</v>
      </c>
      <c r="K136" s="2313"/>
      <c r="L136" s="2475"/>
      <c r="M136" s="2469"/>
      <c r="Q136" s="734"/>
      <c r="R136" s="734"/>
    </row>
    <row r="137" spans="2:26" ht="51" customHeight="1" x14ac:dyDescent="0.25">
      <c r="B137" s="1229"/>
      <c r="C137" s="2391" t="s">
        <v>730</v>
      </c>
      <c r="D137" s="2084"/>
      <c r="E137" s="1626" t="s">
        <v>1131</v>
      </c>
      <c r="F137" s="2341"/>
      <c r="I137" s="2457"/>
      <c r="J137" s="2312" t="s">
        <v>2717</v>
      </c>
      <c r="K137" s="2313"/>
      <c r="L137" s="2476"/>
      <c r="M137" s="2471"/>
      <c r="Q137" s="734"/>
      <c r="R137" s="734"/>
      <c r="T137" s="348"/>
      <c r="U137" s="348"/>
      <c r="V137" s="348"/>
      <c r="W137" s="348"/>
    </row>
    <row r="138" spans="2:26" ht="36.950000000000003" customHeight="1" x14ac:dyDescent="0.25">
      <c r="B138" s="1229"/>
      <c r="C138" s="2391" t="s">
        <v>709</v>
      </c>
      <c r="D138" s="1917"/>
      <c r="E138" s="1626" t="s">
        <v>2520</v>
      </c>
      <c r="F138" s="2314"/>
      <c r="G138" s="2319" t="s">
        <v>2730</v>
      </c>
      <c r="H138" s="212"/>
      <c r="I138" s="2457"/>
      <c r="J138" s="2464" t="s">
        <v>1166</v>
      </c>
      <c r="K138" s="2465"/>
      <c r="L138" s="2465"/>
      <c r="M138" s="2466"/>
      <c r="Q138" s="734"/>
      <c r="R138" s="734"/>
      <c r="S138" s="348"/>
      <c r="T138" s="348"/>
      <c r="U138" s="348"/>
      <c r="V138" s="348"/>
      <c r="W138" s="348"/>
    </row>
    <row r="139" spans="2:26" ht="51" customHeight="1" x14ac:dyDescent="0.25">
      <c r="B139" s="1229"/>
      <c r="C139" s="2391" t="s">
        <v>779</v>
      </c>
      <c r="D139" s="2084"/>
      <c r="E139" s="1626" t="s">
        <v>2138</v>
      </c>
      <c r="F139" s="2341"/>
      <c r="G139" s="2387"/>
      <c r="H139" s="212"/>
      <c r="I139" s="2457"/>
      <c r="J139" s="2312" t="s">
        <v>2718</v>
      </c>
      <c r="K139" s="1251"/>
      <c r="L139" s="1171" t="s">
        <v>2480</v>
      </c>
      <c r="M139" s="2325"/>
      <c r="Q139" s="731"/>
      <c r="R139" s="731"/>
      <c r="S139" s="348"/>
      <c r="T139" s="348"/>
      <c r="U139" s="348"/>
      <c r="V139" s="348"/>
      <c r="W139" s="348"/>
    </row>
    <row r="140" spans="2:26" ht="51" customHeight="1" x14ac:dyDescent="0.25">
      <c r="B140" s="1229"/>
      <c r="C140" s="2391" t="s">
        <v>782</v>
      </c>
      <c r="D140" s="1917"/>
      <c r="E140" s="1626" t="s">
        <v>8</v>
      </c>
      <c r="F140" s="2341"/>
      <c r="G140" s="2387"/>
      <c r="H140" s="734"/>
      <c r="I140" s="2457"/>
      <c r="J140" s="2312" t="s">
        <v>2719</v>
      </c>
      <c r="K140" s="2313"/>
      <c r="L140" s="2463"/>
      <c r="M140" s="2326"/>
      <c r="Q140" s="731"/>
      <c r="R140" s="731"/>
      <c r="S140" s="348"/>
      <c r="T140" s="348"/>
      <c r="U140" s="348"/>
      <c r="V140" s="348"/>
      <c r="W140" s="348"/>
    </row>
    <row r="141" spans="2:26" ht="51" customHeight="1" x14ac:dyDescent="0.25">
      <c r="B141" s="1229"/>
      <c r="C141" s="2312" t="s">
        <v>2298</v>
      </c>
      <c r="D141" s="1251"/>
      <c r="E141" s="2315" t="s">
        <v>2740</v>
      </c>
      <c r="F141" s="2322"/>
      <c r="G141" s="2387"/>
      <c r="I141" s="2457"/>
      <c r="J141" s="2312" t="s">
        <v>2720</v>
      </c>
      <c r="K141" s="2313"/>
      <c r="L141" s="2463"/>
      <c r="M141" s="2326"/>
      <c r="Q141" s="731"/>
      <c r="R141" s="731"/>
      <c r="S141" s="348"/>
      <c r="T141" s="348"/>
      <c r="U141" s="348"/>
      <c r="V141" s="348"/>
      <c r="W141" s="348"/>
    </row>
    <row r="142" spans="2:26" ht="51" customHeight="1" x14ac:dyDescent="0.25">
      <c r="B142" s="1229"/>
      <c r="C142" s="2312" t="s">
        <v>2299</v>
      </c>
      <c r="D142" s="1251"/>
      <c r="E142" s="2392"/>
      <c r="F142" s="2393"/>
      <c r="G142" s="2387"/>
      <c r="I142" s="2457"/>
      <c r="J142" s="2312" t="s">
        <v>2721</v>
      </c>
      <c r="K142" s="2313"/>
      <c r="L142" s="2463"/>
      <c r="M142" s="2326"/>
      <c r="Q142" s="731"/>
      <c r="R142" s="731"/>
      <c r="S142" s="348"/>
      <c r="T142" s="348"/>
      <c r="U142" s="348"/>
      <c r="V142" s="348"/>
      <c r="W142" s="348"/>
    </row>
    <row r="143" spans="2:26" ht="51" customHeight="1" thickBot="1" x14ac:dyDescent="0.3">
      <c r="B143" s="1230"/>
      <c r="C143" s="2391" t="s">
        <v>782</v>
      </c>
      <c r="D143" s="1917"/>
      <c r="E143" s="2323"/>
      <c r="F143" s="2324"/>
      <c r="G143" s="2388"/>
      <c r="I143" s="2457"/>
      <c r="J143" s="2312" t="s">
        <v>2722</v>
      </c>
      <c r="K143" s="2313"/>
      <c r="L143" s="2463"/>
      <c r="M143" s="2326"/>
      <c r="Q143" s="731"/>
      <c r="R143" s="731"/>
      <c r="S143" s="348"/>
      <c r="T143" s="348"/>
      <c r="U143" s="348"/>
      <c r="V143" s="348"/>
      <c r="W143" s="348"/>
    </row>
    <row r="144" spans="2:26" ht="36.950000000000003" customHeight="1" thickBot="1" x14ac:dyDescent="0.3">
      <c r="B144" s="735" t="s">
        <v>937</v>
      </c>
      <c r="C144" s="2328" t="s">
        <v>2494</v>
      </c>
      <c r="D144" s="2329"/>
      <c r="E144" s="2329"/>
      <c r="F144" s="2330"/>
      <c r="I144" s="2457"/>
      <c r="J144" s="2464" t="s">
        <v>1166</v>
      </c>
      <c r="K144" s="2465"/>
      <c r="L144" s="2465"/>
      <c r="M144" s="2466"/>
    </row>
    <row r="145" spans="2:13" ht="51" customHeight="1" x14ac:dyDescent="0.25">
      <c r="B145" s="1228" t="s">
        <v>938</v>
      </c>
      <c r="C145" s="2342" t="s">
        <v>2497</v>
      </c>
      <c r="D145" s="2354"/>
      <c r="E145" s="2354"/>
      <c r="F145" s="2355"/>
      <c r="I145" s="2457"/>
      <c r="J145" s="2312" t="s">
        <v>2723</v>
      </c>
      <c r="K145" s="2313"/>
      <c r="L145" s="1171" t="s">
        <v>2482</v>
      </c>
      <c r="M145" s="2325"/>
    </row>
    <row r="146" spans="2:13" ht="51" customHeight="1" x14ac:dyDescent="0.25">
      <c r="B146" s="1229"/>
      <c r="C146" s="2481" t="s">
        <v>716</v>
      </c>
      <c r="D146" s="2482"/>
      <c r="E146" s="2315" t="s">
        <v>2739</v>
      </c>
      <c r="F146" s="2322"/>
      <c r="I146" s="2457"/>
      <c r="J146" s="2312" t="s">
        <v>2724</v>
      </c>
      <c r="K146" s="2313"/>
      <c r="L146" s="2463"/>
      <c r="M146" s="2326"/>
    </row>
    <row r="147" spans="2:13" ht="51" customHeight="1" x14ac:dyDescent="0.25">
      <c r="B147" s="1229"/>
      <c r="C147" s="2312" t="s">
        <v>2298</v>
      </c>
      <c r="D147" s="1251"/>
      <c r="E147" s="2392"/>
      <c r="F147" s="2393"/>
      <c r="I147" s="2457"/>
      <c r="J147" s="2312" t="s">
        <v>2725</v>
      </c>
      <c r="K147" s="2313"/>
      <c r="L147" s="2463"/>
      <c r="M147" s="2326"/>
    </row>
    <row r="148" spans="2:13" ht="51" customHeight="1" thickBot="1" x14ac:dyDescent="0.3">
      <c r="B148" s="1229"/>
      <c r="C148" s="2312" t="s">
        <v>2299</v>
      </c>
      <c r="D148" s="1251"/>
      <c r="E148" s="2323"/>
      <c r="F148" s="2324"/>
      <c r="I148" s="2457"/>
      <c r="J148" s="2312" t="s">
        <v>2726</v>
      </c>
      <c r="K148" s="2313"/>
      <c r="L148" s="2463"/>
      <c r="M148" s="2326"/>
    </row>
    <row r="149" spans="2:13" ht="51" customHeight="1" x14ac:dyDescent="0.25">
      <c r="B149" s="1229"/>
      <c r="C149" s="2342" t="s">
        <v>2495</v>
      </c>
      <c r="D149" s="2343"/>
      <c r="E149" s="2343"/>
      <c r="F149" s="2344"/>
      <c r="I149" s="2457"/>
      <c r="J149" s="2312" t="s">
        <v>2727</v>
      </c>
      <c r="K149" s="2313"/>
      <c r="L149" s="2463"/>
      <c r="M149" s="2326"/>
    </row>
    <row r="150" spans="2:13" ht="51" customHeight="1" x14ac:dyDescent="0.25">
      <c r="B150" s="1229"/>
      <c r="C150" s="2391" t="s">
        <v>730</v>
      </c>
      <c r="D150" s="2084"/>
      <c r="E150" s="1626" t="s">
        <v>8</v>
      </c>
      <c r="F150" s="2341"/>
      <c r="I150" s="2457"/>
      <c r="J150" s="2312" t="s">
        <v>2728</v>
      </c>
      <c r="K150" s="2313"/>
      <c r="L150" s="2463"/>
      <c r="M150" s="2326"/>
    </row>
    <row r="151" spans="2:13" ht="51" customHeight="1" thickBot="1" x14ac:dyDescent="0.3">
      <c r="B151" s="1229"/>
      <c r="C151" s="1237" t="s">
        <v>742</v>
      </c>
      <c r="D151" s="1254"/>
      <c r="E151" s="1626" t="s">
        <v>1131</v>
      </c>
      <c r="F151" s="2314"/>
      <c r="I151" s="2458"/>
      <c r="J151" s="2312" t="s">
        <v>2729</v>
      </c>
      <c r="K151" s="2313"/>
      <c r="L151" s="2477"/>
      <c r="M151" s="2478"/>
    </row>
    <row r="152" spans="2:13" ht="36.950000000000003" customHeight="1" thickBot="1" x14ac:dyDescent="0.3">
      <c r="B152" s="1229"/>
      <c r="C152" s="2389" t="s">
        <v>779</v>
      </c>
      <c r="D152" s="2390"/>
      <c r="E152" s="1626" t="s">
        <v>1131</v>
      </c>
      <c r="F152" s="2314"/>
      <c r="I152" s="735" t="s">
        <v>939</v>
      </c>
      <c r="J152" s="2328" t="s">
        <v>2486</v>
      </c>
      <c r="K152" s="2329"/>
      <c r="L152" s="2329"/>
      <c r="M152" s="2330"/>
    </row>
    <row r="153" spans="2:13" ht="36.950000000000003" customHeight="1" x14ac:dyDescent="0.25">
      <c r="B153" s="1229"/>
      <c r="C153" s="2312" t="s">
        <v>2298</v>
      </c>
      <c r="D153" s="1251"/>
      <c r="E153" s="2315" t="s">
        <v>2738</v>
      </c>
      <c r="F153" s="2322"/>
      <c r="I153" s="2456" t="s">
        <v>940</v>
      </c>
      <c r="J153" s="2459" t="s">
        <v>2609</v>
      </c>
      <c r="K153" s="2460"/>
      <c r="L153" s="2460"/>
      <c r="M153" s="2461"/>
    </row>
    <row r="154" spans="2:13" ht="46.5" customHeight="1" x14ac:dyDescent="0.25">
      <c r="B154" s="1229"/>
      <c r="C154" s="2312" t="s">
        <v>2299</v>
      </c>
      <c r="D154" s="1251"/>
      <c r="E154" s="2392"/>
      <c r="F154" s="2393"/>
      <c r="I154" s="2457"/>
      <c r="J154" s="2312" t="s">
        <v>2699</v>
      </c>
      <c r="K154" s="1251"/>
      <c r="L154" s="1171" t="s">
        <v>2479</v>
      </c>
      <c r="M154" s="2325"/>
    </row>
    <row r="155" spans="2:13" ht="46.5" customHeight="1" thickBot="1" x14ac:dyDescent="0.3">
      <c r="B155" s="1229"/>
      <c r="C155" s="2479" t="s">
        <v>730</v>
      </c>
      <c r="D155" s="2485"/>
      <c r="E155" s="2323"/>
      <c r="F155" s="2324"/>
      <c r="I155" s="2457"/>
      <c r="J155" s="2312" t="s">
        <v>2700</v>
      </c>
      <c r="K155" s="2313"/>
      <c r="L155" s="2463"/>
      <c r="M155" s="2326"/>
    </row>
    <row r="156" spans="2:13" ht="47.25" customHeight="1" x14ac:dyDescent="0.25">
      <c r="B156" s="1229"/>
      <c r="C156" s="2342" t="s">
        <v>2495</v>
      </c>
      <c r="D156" s="2343"/>
      <c r="E156" s="2343"/>
      <c r="F156" s="2344"/>
      <c r="I156" s="2457"/>
      <c r="J156" s="2312" t="s">
        <v>2701</v>
      </c>
      <c r="K156" s="2313"/>
      <c r="L156" s="2463"/>
      <c r="M156" s="2326"/>
    </row>
    <row r="157" spans="2:13" ht="47.25" customHeight="1" x14ac:dyDescent="0.25">
      <c r="B157" s="1229"/>
      <c r="C157" s="2391" t="s">
        <v>730</v>
      </c>
      <c r="D157" s="2084"/>
      <c r="E157" s="1626" t="s">
        <v>1131</v>
      </c>
      <c r="F157" s="2341"/>
      <c r="I157" s="2457"/>
      <c r="J157" s="2312" t="s">
        <v>2702</v>
      </c>
      <c r="K157" s="2313"/>
      <c r="L157" s="1174"/>
      <c r="M157" s="2327"/>
    </row>
    <row r="158" spans="2:13" ht="36.950000000000003" customHeight="1" x14ac:dyDescent="0.25">
      <c r="B158" s="1229"/>
      <c r="C158" s="2391" t="s">
        <v>709</v>
      </c>
      <c r="D158" s="1917"/>
      <c r="E158" s="1626" t="s">
        <v>8</v>
      </c>
      <c r="F158" s="2341"/>
      <c r="I158" s="2457"/>
      <c r="J158" s="2464" t="s">
        <v>1166</v>
      </c>
      <c r="K158" s="2465"/>
      <c r="L158" s="2465"/>
      <c r="M158" s="2466"/>
    </row>
    <row r="159" spans="2:13" ht="51" customHeight="1" x14ac:dyDescent="0.25">
      <c r="B159" s="1229"/>
      <c r="C159" s="2389" t="s">
        <v>779</v>
      </c>
      <c r="D159" s="2390"/>
      <c r="E159" s="1626" t="s">
        <v>1131</v>
      </c>
      <c r="F159" s="2314"/>
      <c r="I159" s="2457"/>
      <c r="J159" s="2312" t="s">
        <v>2703</v>
      </c>
      <c r="K159" s="1251"/>
      <c r="L159" s="1171" t="s">
        <v>2479</v>
      </c>
      <c r="M159" s="2325"/>
    </row>
    <row r="160" spans="2:13" ht="51" customHeight="1" x14ac:dyDescent="0.25">
      <c r="B160" s="1229"/>
      <c r="C160" s="2312" t="s">
        <v>2298</v>
      </c>
      <c r="D160" s="1251"/>
      <c r="E160" s="2315" t="s">
        <v>2737</v>
      </c>
      <c r="F160" s="2322"/>
      <c r="I160" s="2457"/>
      <c r="J160" s="2312" t="s">
        <v>2704</v>
      </c>
      <c r="K160" s="2313"/>
      <c r="L160" s="2463"/>
      <c r="M160" s="2326"/>
    </row>
    <row r="161" spans="2:13" ht="51" customHeight="1" x14ac:dyDescent="0.25">
      <c r="B161" s="1229"/>
      <c r="C161" s="2312" t="s">
        <v>2299</v>
      </c>
      <c r="D161" s="1251"/>
      <c r="E161" s="2392"/>
      <c r="F161" s="2393"/>
      <c r="I161" s="2457"/>
      <c r="J161" s="2312" t="s">
        <v>2705</v>
      </c>
      <c r="K161" s="2313"/>
      <c r="L161" s="2463"/>
      <c r="M161" s="2326"/>
    </row>
    <row r="162" spans="2:13" ht="51" customHeight="1" thickBot="1" x14ac:dyDescent="0.3">
      <c r="B162" s="1229"/>
      <c r="C162" s="2391" t="s">
        <v>709</v>
      </c>
      <c r="D162" s="1917"/>
      <c r="E162" s="2323"/>
      <c r="F162" s="2324"/>
      <c r="I162" s="2457"/>
      <c r="J162" s="2312" t="s">
        <v>2706</v>
      </c>
      <c r="K162" s="2313"/>
      <c r="L162" s="1174"/>
      <c r="M162" s="2327"/>
    </row>
    <row r="163" spans="2:13" ht="36.950000000000003" customHeight="1" x14ac:dyDescent="0.25">
      <c r="B163" s="1229"/>
      <c r="C163" s="2342" t="s">
        <v>2495</v>
      </c>
      <c r="D163" s="2343"/>
      <c r="E163" s="2343"/>
      <c r="F163" s="2344"/>
      <c r="I163" s="2457"/>
      <c r="J163" s="2464" t="s">
        <v>1166</v>
      </c>
      <c r="K163" s="2465"/>
      <c r="L163" s="2465"/>
      <c r="M163" s="2466"/>
    </row>
    <row r="164" spans="2:13" ht="51" customHeight="1" x14ac:dyDescent="0.25">
      <c r="B164" s="1229"/>
      <c r="C164" s="2391" t="s">
        <v>730</v>
      </c>
      <c r="D164" s="2084"/>
      <c r="E164" s="1626" t="s">
        <v>1131</v>
      </c>
      <c r="F164" s="2341"/>
      <c r="I164" s="2457"/>
      <c r="J164" s="2312" t="s">
        <v>2707</v>
      </c>
      <c r="K164" s="1251"/>
      <c r="L164" s="1172" t="s">
        <v>2480</v>
      </c>
      <c r="M164" s="2467"/>
    </row>
    <row r="165" spans="2:13" ht="51" customHeight="1" x14ac:dyDescent="0.25">
      <c r="B165" s="1229"/>
      <c r="C165" s="2391" t="s">
        <v>709</v>
      </c>
      <c r="D165" s="1917"/>
      <c r="E165" s="1626" t="s">
        <v>2520</v>
      </c>
      <c r="F165" s="2314"/>
      <c r="G165" s="2319" t="s">
        <v>2730</v>
      </c>
      <c r="I165" s="2457"/>
      <c r="J165" s="2312" t="s">
        <v>2708</v>
      </c>
      <c r="K165" s="2313"/>
      <c r="L165" s="2468"/>
      <c r="M165" s="2469"/>
    </row>
    <row r="166" spans="2:13" ht="51" customHeight="1" x14ac:dyDescent="0.25">
      <c r="B166" s="1229"/>
      <c r="C166" s="2391" t="s">
        <v>779</v>
      </c>
      <c r="D166" s="2084"/>
      <c r="E166" s="1626" t="s">
        <v>2138</v>
      </c>
      <c r="F166" s="2341"/>
      <c r="G166" s="2387"/>
      <c r="I166" s="2457"/>
      <c r="J166" s="2312" t="s">
        <v>2709</v>
      </c>
      <c r="K166" s="2313"/>
      <c r="L166" s="2468"/>
      <c r="M166" s="2469"/>
    </row>
    <row r="167" spans="2:13" ht="51" customHeight="1" x14ac:dyDescent="0.25">
      <c r="B167" s="1229"/>
      <c r="C167" s="2391" t="s">
        <v>782</v>
      </c>
      <c r="D167" s="1917"/>
      <c r="E167" s="1626" t="s">
        <v>8</v>
      </c>
      <c r="F167" s="2341"/>
      <c r="G167" s="2387"/>
      <c r="I167" s="2457"/>
      <c r="J167" s="2312" t="s">
        <v>2710</v>
      </c>
      <c r="K167" s="2313"/>
      <c r="L167" s="2468"/>
      <c r="M167" s="2469"/>
    </row>
    <row r="168" spans="2:13" ht="51" customHeight="1" x14ac:dyDescent="0.25">
      <c r="B168" s="1229"/>
      <c r="C168" s="2312" t="s">
        <v>2298</v>
      </c>
      <c r="D168" s="1251"/>
      <c r="E168" s="2315" t="s">
        <v>2736</v>
      </c>
      <c r="F168" s="2322"/>
      <c r="G168" s="2387"/>
      <c r="I168" s="2457"/>
      <c r="J168" s="2312" t="s">
        <v>2711</v>
      </c>
      <c r="K168" s="2313"/>
      <c r="L168" s="2470"/>
      <c r="M168" s="2471"/>
    </row>
    <row r="169" spans="2:13" ht="36.950000000000003" customHeight="1" x14ac:dyDescent="0.25">
      <c r="B169" s="1229"/>
      <c r="C169" s="2312" t="s">
        <v>2299</v>
      </c>
      <c r="D169" s="1251"/>
      <c r="E169" s="2392"/>
      <c r="F169" s="2393"/>
      <c r="G169" s="2387"/>
      <c r="I169" s="2457"/>
      <c r="J169" s="2464" t="s">
        <v>1166</v>
      </c>
      <c r="K169" s="2465"/>
      <c r="L169" s="2465"/>
      <c r="M169" s="2466"/>
    </row>
    <row r="170" spans="2:13" ht="51" customHeight="1" thickBot="1" x14ac:dyDescent="0.3">
      <c r="B170" s="1230"/>
      <c r="C170" s="2391" t="s">
        <v>782</v>
      </c>
      <c r="D170" s="1917"/>
      <c r="E170" s="2323"/>
      <c r="F170" s="2324"/>
      <c r="G170" s="2388"/>
      <c r="I170" s="2457"/>
      <c r="J170" s="2312" t="s">
        <v>2712</v>
      </c>
      <c r="K170" s="1251"/>
      <c r="L170" s="1171" t="s">
        <v>2481</v>
      </c>
      <c r="M170" s="2467"/>
    </row>
    <row r="171" spans="2:13" ht="51" customHeight="1" thickBot="1" x14ac:dyDescent="0.3">
      <c r="B171" s="735" t="s">
        <v>939</v>
      </c>
      <c r="C171" s="2328" t="s">
        <v>2496</v>
      </c>
      <c r="D171" s="2329"/>
      <c r="E171" s="2329"/>
      <c r="F171" s="2330"/>
      <c r="I171" s="2457"/>
      <c r="J171" s="2312" t="s">
        <v>2713</v>
      </c>
      <c r="K171" s="2313"/>
      <c r="L171" s="2475"/>
      <c r="M171" s="2469"/>
    </row>
    <row r="172" spans="2:13" ht="51" customHeight="1" x14ac:dyDescent="0.25">
      <c r="B172" s="1228" t="s">
        <v>940</v>
      </c>
      <c r="C172" s="2342" t="s">
        <v>2498</v>
      </c>
      <c r="D172" s="2354"/>
      <c r="E172" s="2354"/>
      <c r="F172" s="2355"/>
      <c r="I172" s="2457"/>
      <c r="J172" s="2312" t="s">
        <v>2714</v>
      </c>
      <c r="K172" s="2313"/>
      <c r="L172" s="2475"/>
      <c r="M172" s="2469"/>
    </row>
    <row r="173" spans="2:13" ht="51" customHeight="1" x14ac:dyDescent="0.25">
      <c r="B173" s="1229"/>
      <c r="C173" s="2481" t="s">
        <v>716</v>
      </c>
      <c r="D173" s="2482"/>
      <c r="E173" s="2315" t="s">
        <v>2735</v>
      </c>
      <c r="F173" s="2322"/>
      <c r="I173" s="2457"/>
      <c r="J173" s="2312" t="s">
        <v>2715</v>
      </c>
      <c r="K173" s="2313"/>
      <c r="L173" s="2475"/>
      <c r="M173" s="2469"/>
    </row>
    <row r="174" spans="2:13" ht="51" customHeight="1" x14ac:dyDescent="0.25">
      <c r="B174" s="1229"/>
      <c r="C174" s="2312" t="s">
        <v>2298</v>
      </c>
      <c r="D174" s="1251"/>
      <c r="E174" s="2392"/>
      <c r="F174" s="2393"/>
      <c r="I174" s="2457"/>
      <c r="J174" s="2312" t="s">
        <v>2716</v>
      </c>
      <c r="K174" s="2313"/>
      <c r="L174" s="2475"/>
      <c r="M174" s="2469"/>
    </row>
    <row r="175" spans="2:13" ht="51" customHeight="1" thickBot="1" x14ac:dyDescent="0.3">
      <c r="B175" s="1229"/>
      <c r="C175" s="2312" t="s">
        <v>2299</v>
      </c>
      <c r="D175" s="1251"/>
      <c r="E175" s="2323"/>
      <c r="F175" s="2324"/>
      <c r="I175" s="2457"/>
      <c r="J175" s="2312" t="s">
        <v>2717</v>
      </c>
      <c r="K175" s="2313"/>
      <c r="L175" s="2476"/>
      <c r="M175" s="2471"/>
    </row>
    <row r="176" spans="2:13" ht="36.950000000000003" customHeight="1" x14ac:dyDescent="0.25">
      <c r="B176" s="1229"/>
      <c r="C176" s="2342" t="s">
        <v>2499</v>
      </c>
      <c r="D176" s="2343"/>
      <c r="E176" s="2343"/>
      <c r="F176" s="2344"/>
      <c r="I176" s="2457"/>
      <c r="J176" s="2464" t="s">
        <v>1166</v>
      </c>
      <c r="K176" s="2465"/>
      <c r="L176" s="2465"/>
      <c r="M176" s="2466"/>
    </row>
    <row r="177" spans="2:13" ht="51" customHeight="1" x14ac:dyDescent="0.25">
      <c r="B177" s="1229"/>
      <c r="C177" s="2391" t="s">
        <v>730</v>
      </c>
      <c r="D177" s="2084"/>
      <c r="E177" s="1626" t="s">
        <v>8</v>
      </c>
      <c r="F177" s="2341"/>
      <c r="I177" s="2457"/>
      <c r="J177" s="2312" t="s">
        <v>2718</v>
      </c>
      <c r="K177" s="1251"/>
      <c r="L177" s="1171" t="s">
        <v>2480</v>
      </c>
      <c r="M177" s="2325"/>
    </row>
    <row r="178" spans="2:13" ht="51" customHeight="1" x14ac:dyDescent="0.25">
      <c r="B178" s="1229"/>
      <c r="C178" s="1237" t="s">
        <v>742</v>
      </c>
      <c r="D178" s="1254"/>
      <c r="E178" s="1626" t="s">
        <v>1131</v>
      </c>
      <c r="F178" s="2314"/>
      <c r="I178" s="2457"/>
      <c r="J178" s="2312" t="s">
        <v>2719</v>
      </c>
      <c r="K178" s="2313"/>
      <c r="L178" s="2463"/>
      <c r="M178" s="2326"/>
    </row>
    <row r="179" spans="2:13" ht="51" customHeight="1" x14ac:dyDescent="0.25">
      <c r="B179" s="1229"/>
      <c r="C179" s="2389" t="s">
        <v>779</v>
      </c>
      <c r="D179" s="2390"/>
      <c r="E179" s="1626" t="s">
        <v>1131</v>
      </c>
      <c r="F179" s="2314"/>
      <c r="I179" s="2457"/>
      <c r="J179" s="2312" t="s">
        <v>2720</v>
      </c>
      <c r="K179" s="2313"/>
      <c r="L179" s="2463"/>
      <c r="M179" s="2326"/>
    </row>
    <row r="180" spans="2:13" ht="51" customHeight="1" x14ac:dyDescent="0.25">
      <c r="B180" s="1229"/>
      <c r="C180" s="2312" t="s">
        <v>2298</v>
      </c>
      <c r="D180" s="1251"/>
      <c r="E180" s="2315" t="s">
        <v>2734</v>
      </c>
      <c r="F180" s="2322"/>
      <c r="I180" s="2457"/>
      <c r="J180" s="2312" t="s">
        <v>2721</v>
      </c>
      <c r="K180" s="2313"/>
      <c r="L180" s="2463"/>
      <c r="M180" s="2326"/>
    </row>
    <row r="181" spans="2:13" ht="51" customHeight="1" x14ac:dyDescent="0.25">
      <c r="B181" s="1229"/>
      <c r="C181" s="2312" t="s">
        <v>2299</v>
      </c>
      <c r="D181" s="1251"/>
      <c r="E181" s="2392"/>
      <c r="F181" s="2393"/>
      <c r="I181" s="2457"/>
      <c r="J181" s="2312" t="s">
        <v>2722</v>
      </c>
      <c r="K181" s="2313"/>
      <c r="L181" s="2463"/>
      <c r="M181" s="2326"/>
    </row>
    <row r="182" spans="2:13" ht="36.950000000000003" customHeight="1" thickBot="1" x14ac:dyDescent="0.3">
      <c r="B182" s="1229"/>
      <c r="C182" s="2479" t="s">
        <v>730</v>
      </c>
      <c r="D182" s="2485"/>
      <c r="E182" s="2323"/>
      <c r="F182" s="2324"/>
      <c r="I182" s="2457"/>
      <c r="J182" s="2464" t="s">
        <v>1166</v>
      </c>
      <c r="K182" s="2465"/>
      <c r="L182" s="2465"/>
      <c r="M182" s="2466"/>
    </row>
    <row r="183" spans="2:13" ht="51" customHeight="1" x14ac:dyDescent="0.25">
      <c r="B183" s="1229"/>
      <c r="C183" s="2342" t="s">
        <v>2499</v>
      </c>
      <c r="D183" s="2343"/>
      <c r="E183" s="2343"/>
      <c r="F183" s="2344"/>
      <c r="I183" s="2457"/>
      <c r="J183" s="2312" t="s">
        <v>2723</v>
      </c>
      <c r="K183" s="2313"/>
      <c r="L183" s="1171" t="s">
        <v>2482</v>
      </c>
      <c r="M183" s="2325"/>
    </row>
    <row r="184" spans="2:13" ht="51" customHeight="1" x14ac:dyDescent="0.25">
      <c r="B184" s="1229"/>
      <c r="C184" s="2391" t="s">
        <v>730</v>
      </c>
      <c r="D184" s="2084"/>
      <c r="E184" s="1626" t="s">
        <v>1131</v>
      </c>
      <c r="F184" s="2341"/>
      <c r="I184" s="2457"/>
      <c r="J184" s="2312" t="s">
        <v>2724</v>
      </c>
      <c r="K184" s="2313"/>
      <c r="L184" s="2463"/>
      <c r="M184" s="2326"/>
    </row>
    <row r="185" spans="2:13" ht="51" customHeight="1" x14ac:dyDescent="0.25">
      <c r="B185" s="1229"/>
      <c r="C185" s="2391" t="s">
        <v>709</v>
      </c>
      <c r="D185" s="1917"/>
      <c r="E185" s="1626" t="s">
        <v>8</v>
      </c>
      <c r="F185" s="2341"/>
      <c r="I185" s="2457"/>
      <c r="J185" s="2312" t="s">
        <v>2725</v>
      </c>
      <c r="K185" s="2313"/>
      <c r="L185" s="2463"/>
      <c r="M185" s="2326"/>
    </row>
    <row r="186" spans="2:13" ht="51" customHeight="1" x14ac:dyDescent="0.25">
      <c r="B186" s="1229"/>
      <c r="C186" s="2389" t="s">
        <v>779</v>
      </c>
      <c r="D186" s="2390"/>
      <c r="E186" s="1626" t="s">
        <v>1131</v>
      </c>
      <c r="F186" s="2314"/>
      <c r="I186" s="2457"/>
      <c r="J186" s="2312" t="s">
        <v>2726</v>
      </c>
      <c r="K186" s="2313"/>
      <c r="L186" s="2463"/>
      <c r="M186" s="2326"/>
    </row>
    <row r="187" spans="2:13" ht="51" customHeight="1" x14ac:dyDescent="0.25">
      <c r="B187" s="1229"/>
      <c r="C187" s="2312" t="s">
        <v>2298</v>
      </c>
      <c r="D187" s="1251"/>
      <c r="E187" s="2315" t="s">
        <v>2733</v>
      </c>
      <c r="F187" s="2322"/>
      <c r="I187" s="2457"/>
      <c r="J187" s="2312" t="s">
        <v>2727</v>
      </c>
      <c r="K187" s="2313"/>
      <c r="L187" s="2463"/>
      <c r="M187" s="2326"/>
    </row>
    <row r="188" spans="2:13" ht="51" customHeight="1" x14ac:dyDescent="0.25">
      <c r="B188" s="1229"/>
      <c r="C188" s="2312" t="s">
        <v>2299</v>
      </c>
      <c r="D188" s="1251"/>
      <c r="E188" s="2392"/>
      <c r="F188" s="2393"/>
      <c r="I188" s="2457"/>
      <c r="J188" s="2312" t="s">
        <v>2728</v>
      </c>
      <c r="K188" s="2313"/>
      <c r="L188" s="2463"/>
      <c r="M188" s="2326"/>
    </row>
    <row r="189" spans="2:13" ht="51" customHeight="1" thickBot="1" x14ac:dyDescent="0.3">
      <c r="B189" s="1229"/>
      <c r="C189" s="2391" t="s">
        <v>782</v>
      </c>
      <c r="D189" s="1917"/>
      <c r="E189" s="2323"/>
      <c r="F189" s="2324"/>
      <c r="I189" s="2458"/>
      <c r="J189" s="2312" t="s">
        <v>2729</v>
      </c>
      <c r="K189" s="2313"/>
      <c r="L189" s="2477"/>
      <c r="M189" s="2478"/>
    </row>
    <row r="190" spans="2:13" ht="36.950000000000003" customHeight="1" thickBot="1" x14ac:dyDescent="0.3">
      <c r="B190" s="1229"/>
      <c r="C190" s="2342" t="s">
        <v>2499</v>
      </c>
      <c r="D190" s="2343"/>
      <c r="E190" s="2343"/>
      <c r="F190" s="2344"/>
      <c r="I190" s="735" t="s">
        <v>949</v>
      </c>
      <c r="J190" s="2328" t="s">
        <v>2487</v>
      </c>
      <c r="K190" s="2329"/>
      <c r="L190" s="2329"/>
      <c r="M190" s="2330"/>
    </row>
    <row r="191" spans="2:13" ht="36.950000000000003" customHeight="1" thickBot="1" x14ac:dyDescent="0.3">
      <c r="B191" s="1229"/>
      <c r="C191" s="2391" t="s">
        <v>730</v>
      </c>
      <c r="D191" s="2084"/>
      <c r="E191" s="1626" t="s">
        <v>1131</v>
      </c>
      <c r="F191" s="2341"/>
      <c r="I191" s="735" t="s">
        <v>615</v>
      </c>
      <c r="J191" s="2328" t="s">
        <v>2483</v>
      </c>
      <c r="K191" s="2329"/>
      <c r="L191" s="2329"/>
      <c r="M191" s="2330"/>
    </row>
    <row r="192" spans="2:13" ht="36.950000000000003" customHeight="1" thickBot="1" x14ac:dyDescent="0.3">
      <c r="B192" s="1229"/>
      <c r="C192" s="2391" t="s">
        <v>709</v>
      </c>
      <c r="D192" s="1917"/>
      <c r="E192" s="1626" t="s">
        <v>2520</v>
      </c>
      <c r="F192" s="2314"/>
      <c r="G192" s="2319" t="s">
        <v>2730</v>
      </c>
      <c r="I192" s="735" t="s">
        <v>2465</v>
      </c>
      <c r="J192" s="2328" t="s">
        <v>2488</v>
      </c>
      <c r="K192" s="2329"/>
      <c r="L192" s="2329"/>
      <c r="M192" s="2330"/>
    </row>
    <row r="193" spans="2:7" ht="36.950000000000003" customHeight="1" x14ac:dyDescent="0.25">
      <c r="B193" s="1229"/>
      <c r="C193" s="2391" t="s">
        <v>779</v>
      </c>
      <c r="D193" s="2084"/>
      <c r="E193" s="1626" t="s">
        <v>2138</v>
      </c>
      <c r="F193" s="2341"/>
      <c r="G193" s="2387"/>
    </row>
    <row r="194" spans="2:7" ht="36.950000000000003" customHeight="1" x14ac:dyDescent="0.25">
      <c r="B194" s="1229"/>
      <c r="C194" s="2391" t="s">
        <v>782</v>
      </c>
      <c r="D194" s="1917"/>
      <c r="E194" s="1626" t="s">
        <v>8</v>
      </c>
      <c r="F194" s="2341"/>
      <c r="G194" s="2387"/>
    </row>
    <row r="195" spans="2:7" ht="36.950000000000003" customHeight="1" x14ac:dyDescent="0.25">
      <c r="B195" s="1229"/>
      <c r="C195" s="2312" t="s">
        <v>2298</v>
      </c>
      <c r="D195" s="1251"/>
      <c r="E195" s="2315" t="s">
        <v>2732</v>
      </c>
      <c r="F195" s="2322"/>
      <c r="G195" s="2387"/>
    </row>
    <row r="196" spans="2:7" ht="36.950000000000003" customHeight="1" x14ac:dyDescent="0.25">
      <c r="B196" s="1229"/>
      <c r="C196" s="2312" t="s">
        <v>2299</v>
      </c>
      <c r="D196" s="1251"/>
      <c r="E196" s="2392"/>
      <c r="F196" s="2393"/>
      <c r="G196" s="2387"/>
    </row>
    <row r="197" spans="2:7" ht="36.950000000000003" customHeight="1" thickBot="1" x14ac:dyDescent="0.3">
      <c r="B197" s="1230"/>
      <c r="C197" s="2391" t="s">
        <v>782</v>
      </c>
      <c r="D197" s="1917"/>
      <c r="E197" s="2323"/>
      <c r="F197" s="2324"/>
      <c r="G197" s="2388"/>
    </row>
    <row r="198" spans="2:7" ht="36.950000000000003" customHeight="1" thickBot="1" x14ac:dyDescent="0.3">
      <c r="B198" s="735" t="s">
        <v>949</v>
      </c>
      <c r="C198" s="2328" t="s">
        <v>2500</v>
      </c>
      <c r="D198" s="2329"/>
      <c r="E198" s="2329"/>
      <c r="F198" s="2330"/>
    </row>
    <row r="199" spans="2:7" ht="36.950000000000003" customHeight="1" thickBot="1" x14ac:dyDescent="0.3">
      <c r="B199" s="735" t="s">
        <v>615</v>
      </c>
      <c r="C199" s="2328" t="s">
        <v>2501</v>
      </c>
      <c r="D199" s="2329"/>
      <c r="E199" s="2329"/>
      <c r="F199" s="2330"/>
    </row>
    <row r="200" spans="2:7" ht="36.950000000000003" customHeight="1" thickBot="1" x14ac:dyDescent="0.3">
      <c r="B200" s="735" t="s">
        <v>2465</v>
      </c>
      <c r="C200" s="2328" t="s">
        <v>2502</v>
      </c>
      <c r="D200" s="2329"/>
      <c r="E200" s="2329"/>
      <c r="F200" s="2330"/>
    </row>
    <row r="201" spans="2:7" ht="36.950000000000003" customHeight="1" x14ac:dyDescent="0.25"/>
    <row r="202" spans="2:7" ht="36.950000000000003" customHeight="1" x14ac:dyDescent="0.25"/>
    <row r="203" spans="2:7" ht="36.950000000000003" customHeight="1" x14ac:dyDescent="0.25"/>
    <row r="204" spans="2:7" ht="36.950000000000003" customHeight="1" x14ac:dyDescent="0.25"/>
    <row r="205" spans="2:7" ht="36.950000000000003" customHeight="1" x14ac:dyDescent="0.25"/>
    <row r="206" spans="2:7" ht="36.950000000000003" customHeight="1" x14ac:dyDescent="0.25"/>
    <row r="207" spans="2:7" ht="36.950000000000003" customHeight="1" x14ac:dyDescent="0.25"/>
    <row r="208" spans="2:7" ht="36.950000000000003" customHeight="1" x14ac:dyDescent="0.25"/>
    <row r="209" ht="36.950000000000003" customHeight="1" x14ac:dyDescent="0.25"/>
    <row r="210" ht="36.950000000000003" customHeight="1" x14ac:dyDescent="0.25"/>
    <row r="211" ht="36.950000000000003" customHeight="1" x14ac:dyDescent="0.25"/>
    <row r="212" ht="36.950000000000003" customHeight="1" x14ac:dyDescent="0.25"/>
    <row r="213" ht="36.950000000000003" customHeight="1" x14ac:dyDescent="0.25"/>
    <row r="214" ht="36.950000000000003" customHeight="1" x14ac:dyDescent="0.25"/>
    <row r="215" ht="36.950000000000003" customHeight="1" x14ac:dyDescent="0.25"/>
    <row r="216" ht="36.950000000000003" customHeight="1" x14ac:dyDescent="0.25"/>
    <row r="217" ht="36.950000000000003" customHeight="1" x14ac:dyDescent="0.25"/>
    <row r="218" ht="36.950000000000003" customHeight="1" x14ac:dyDescent="0.25"/>
    <row r="219" ht="36.950000000000003" customHeight="1" x14ac:dyDescent="0.25"/>
    <row r="220" ht="36.950000000000003" customHeight="1" x14ac:dyDescent="0.25"/>
    <row r="221" ht="36.950000000000003" customHeight="1" x14ac:dyDescent="0.25"/>
    <row r="222" ht="36.950000000000003" customHeight="1" x14ac:dyDescent="0.25"/>
    <row r="223" ht="36.950000000000003" customHeight="1" x14ac:dyDescent="0.25"/>
    <row r="224" ht="36.950000000000003" customHeight="1" x14ac:dyDescent="0.25"/>
    <row r="225" ht="36.950000000000003" customHeight="1" x14ac:dyDescent="0.25"/>
    <row r="226" ht="36.950000000000003" customHeight="1" x14ac:dyDescent="0.25"/>
    <row r="227" ht="36.950000000000003" customHeight="1" x14ac:dyDescent="0.25"/>
    <row r="228" ht="36.950000000000003" customHeight="1" x14ac:dyDescent="0.25"/>
    <row r="229" ht="36.950000000000003" customHeight="1" x14ac:dyDescent="0.25"/>
    <row r="230" ht="36.950000000000003" customHeight="1" x14ac:dyDescent="0.25"/>
    <row r="231" ht="36.950000000000003" customHeight="1" x14ac:dyDescent="0.25"/>
    <row r="232" ht="36.950000000000003" customHeight="1" x14ac:dyDescent="0.25"/>
    <row r="233" ht="36.950000000000003" customHeight="1" x14ac:dyDescent="0.25"/>
    <row r="234" ht="36.950000000000003" customHeight="1" x14ac:dyDescent="0.25"/>
  </sheetData>
  <mergeCells count="527">
    <mergeCell ref="C177:D177"/>
    <mergeCell ref="E177:F177"/>
    <mergeCell ref="C178:D178"/>
    <mergeCell ref="E178:F178"/>
    <mergeCell ref="C123:D123"/>
    <mergeCell ref="E123:F123"/>
    <mergeCell ref="C124:D124"/>
    <mergeCell ref="E124:F124"/>
    <mergeCell ref="B91:B116"/>
    <mergeCell ref="B118:B143"/>
    <mergeCell ref="B145:B170"/>
    <mergeCell ref="B172:B197"/>
    <mergeCell ref="C131:D131"/>
    <mergeCell ref="E131:F131"/>
    <mergeCell ref="C133:D133"/>
    <mergeCell ref="E133:F135"/>
    <mergeCell ref="C134:D134"/>
    <mergeCell ref="C135:D135"/>
    <mergeCell ref="C102:F102"/>
    <mergeCell ref="C158:D158"/>
    <mergeCell ref="E158:F158"/>
    <mergeCell ref="C176:F176"/>
    <mergeCell ref="C103:D103"/>
    <mergeCell ref="E103:F103"/>
    <mergeCell ref="C200:F200"/>
    <mergeCell ref="J188:K188"/>
    <mergeCell ref="J189:K189"/>
    <mergeCell ref="J190:M190"/>
    <mergeCell ref="J191:M191"/>
    <mergeCell ref="J192:M192"/>
    <mergeCell ref="J184:K184"/>
    <mergeCell ref="C197:D197"/>
    <mergeCell ref="J185:K185"/>
    <mergeCell ref="C198:F198"/>
    <mergeCell ref="J186:K186"/>
    <mergeCell ref="C199:F199"/>
    <mergeCell ref="J187:K187"/>
    <mergeCell ref="E193:F193"/>
    <mergeCell ref="C194:D194"/>
    <mergeCell ref="E194:F194"/>
    <mergeCell ref="J182:M182"/>
    <mergeCell ref="C195:D195"/>
    <mergeCell ref="E195:F197"/>
    <mergeCell ref="J183:K183"/>
    <mergeCell ref="L183:M189"/>
    <mergeCell ref="C196:D196"/>
    <mergeCell ref="L177:M181"/>
    <mergeCell ref="C190:F190"/>
    <mergeCell ref="J178:K178"/>
    <mergeCell ref="C191:D191"/>
    <mergeCell ref="E191:F191"/>
    <mergeCell ref="J179:K179"/>
    <mergeCell ref="C192:D192"/>
    <mergeCell ref="E192:F192"/>
    <mergeCell ref="J180:K180"/>
    <mergeCell ref="C193:D193"/>
    <mergeCell ref="C186:D186"/>
    <mergeCell ref="E186:F186"/>
    <mergeCell ref="C187:D187"/>
    <mergeCell ref="E187:F189"/>
    <mergeCell ref="C182:D182"/>
    <mergeCell ref="C185:D185"/>
    <mergeCell ref="E185:F185"/>
    <mergeCell ref="G192:G197"/>
    <mergeCell ref="J175:K175"/>
    <mergeCell ref="C188:D188"/>
    <mergeCell ref="J176:M176"/>
    <mergeCell ref="C189:D189"/>
    <mergeCell ref="J177:K177"/>
    <mergeCell ref="J167:K167"/>
    <mergeCell ref="J181:K181"/>
    <mergeCell ref="C171:F171"/>
    <mergeCell ref="J162:K162"/>
    <mergeCell ref="J171:K171"/>
    <mergeCell ref="C183:F183"/>
    <mergeCell ref="J172:K172"/>
    <mergeCell ref="C184:D184"/>
    <mergeCell ref="E184:F184"/>
    <mergeCell ref="J173:K173"/>
    <mergeCell ref="C179:D179"/>
    <mergeCell ref="E179:F179"/>
    <mergeCell ref="J168:K168"/>
    <mergeCell ref="C180:D180"/>
    <mergeCell ref="E180:F182"/>
    <mergeCell ref="J169:M169"/>
    <mergeCell ref="C181:D181"/>
    <mergeCell ref="J170:K170"/>
    <mergeCell ref="L170:M175"/>
    <mergeCell ref="J174:K174"/>
    <mergeCell ref="C166:D166"/>
    <mergeCell ref="E166:F166"/>
    <mergeCell ref="J157:K157"/>
    <mergeCell ref="C172:F172"/>
    <mergeCell ref="J163:M163"/>
    <mergeCell ref="C173:D173"/>
    <mergeCell ref="E173:F175"/>
    <mergeCell ref="J164:K164"/>
    <mergeCell ref="L164:M168"/>
    <mergeCell ref="C167:D167"/>
    <mergeCell ref="E167:F167"/>
    <mergeCell ref="J158:M158"/>
    <mergeCell ref="C168:D168"/>
    <mergeCell ref="E168:F170"/>
    <mergeCell ref="J159:K159"/>
    <mergeCell ref="L159:M162"/>
    <mergeCell ref="C169:D169"/>
    <mergeCell ref="J160:K160"/>
    <mergeCell ref="C170:D170"/>
    <mergeCell ref="C174:D174"/>
    <mergeCell ref="J165:K165"/>
    <mergeCell ref="C175:D175"/>
    <mergeCell ref="J166:K166"/>
    <mergeCell ref="J161:K161"/>
    <mergeCell ref="C159:D159"/>
    <mergeCell ref="E159:F159"/>
    <mergeCell ref="J150:K150"/>
    <mergeCell ref="C153:D153"/>
    <mergeCell ref="E153:F155"/>
    <mergeCell ref="J145:K145"/>
    <mergeCell ref="C154:D154"/>
    <mergeCell ref="J146:K146"/>
    <mergeCell ref="C155:D155"/>
    <mergeCell ref="J147:K147"/>
    <mergeCell ref="C156:F156"/>
    <mergeCell ref="J148:K148"/>
    <mergeCell ref="J151:K151"/>
    <mergeCell ref="J152:M152"/>
    <mergeCell ref="I153:I189"/>
    <mergeCell ref="J153:M153"/>
    <mergeCell ref="C163:F163"/>
    <mergeCell ref="J154:K154"/>
    <mergeCell ref="L145:M151"/>
    <mergeCell ref="L154:M157"/>
    <mergeCell ref="C164:D164"/>
    <mergeCell ref="E164:F164"/>
    <mergeCell ref="J155:K155"/>
    <mergeCell ref="J156:K156"/>
    <mergeCell ref="J141:K141"/>
    <mergeCell ref="C148:D148"/>
    <mergeCell ref="J142:K142"/>
    <mergeCell ref="C149:F149"/>
    <mergeCell ref="J143:K143"/>
    <mergeCell ref="C152:D152"/>
    <mergeCell ref="E152:F152"/>
    <mergeCell ref="J144:M144"/>
    <mergeCell ref="C150:D150"/>
    <mergeCell ref="E150:F150"/>
    <mergeCell ref="C151:D151"/>
    <mergeCell ref="E151:F151"/>
    <mergeCell ref="C144:F144"/>
    <mergeCell ref="C145:F145"/>
    <mergeCell ref="L139:M143"/>
    <mergeCell ref="C146:D146"/>
    <mergeCell ref="E146:F148"/>
    <mergeCell ref="J140:K140"/>
    <mergeCell ref="C147:D147"/>
    <mergeCell ref="I115:I151"/>
    <mergeCell ref="J115:M115"/>
    <mergeCell ref="C119:D119"/>
    <mergeCell ref="E119:F121"/>
    <mergeCell ref="J149:K149"/>
    <mergeCell ref="L132:M137"/>
    <mergeCell ref="C139:D139"/>
    <mergeCell ref="E139:F139"/>
    <mergeCell ref="J133:K133"/>
    <mergeCell ref="C140:D140"/>
    <mergeCell ref="E140:F140"/>
    <mergeCell ref="J134:K134"/>
    <mergeCell ref="J129:K129"/>
    <mergeCell ref="C136:F136"/>
    <mergeCell ref="J130:K130"/>
    <mergeCell ref="C137:D137"/>
    <mergeCell ref="E137:F137"/>
    <mergeCell ref="J131:M131"/>
    <mergeCell ref="C141:D141"/>
    <mergeCell ref="E141:F143"/>
    <mergeCell ref="J135:K135"/>
    <mergeCell ref="C142:D142"/>
    <mergeCell ref="J136:K136"/>
    <mergeCell ref="C143:D143"/>
    <mergeCell ref="J137:K137"/>
    <mergeCell ref="J132:K132"/>
    <mergeCell ref="J138:M138"/>
    <mergeCell ref="J139:K139"/>
    <mergeCell ref="J123:K123"/>
    <mergeCell ref="C129:F129"/>
    <mergeCell ref="J124:K124"/>
    <mergeCell ref="C130:D130"/>
    <mergeCell ref="E130:F130"/>
    <mergeCell ref="J125:M125"/>
    <mergeCell ref="C125:D125"/>
    <mergeCell ref="E125:F125"/>
    <mergeCell ref="J120:M120"/>
    <mergeCell ref="C126:D126"/>
    <mergeCell ref="E126:F128"/>
    <mergeCell ref="J121:K121"/>
    <mergeCell ref="L121:M124"/>
    <mergeCell ref="C127:D127"/>
    <mergeCell ref="J122:K122"/>
    <mergeCell ref="C128:D128"/>
    <mergeCell ref="J126:K126"/>
    <mergeCell ref="L126:M130"/>
    <mergeCell ref="J127:K127"/>
    <mergeCell ref="J128:K128"/>
    <mergeCell ref="J116:K116"/>
    <mergeCell ref="L116:M119"/>
    <mergeCell ref="C120:D120"/>
    <mergeCell ref="J117:K117"/>
    <mergeCell ref="C121:D121"/>
    <mergeCell ref="J118:K118"/>
    <mergeCell ref="C122:F122"/>
    <mergeCell ref="J119:K119"/>
    <mergeCell ref="E106:F108"/>
    <mergeCell ref="E112:F112"/>
    <mergeCell ref="J109:K109"/>
    <mergeCell ref="C113:D113"/>
    <mergeCell ref="E113:F113"/>
    <mergeCell ref="J110:K110"/>
    <mergeCell ref="C114:D114"/>
    <mergeCell ref="E114:F116"/>
    <mergeCell ref="J111:K111"/>
    <mergeCell ref="C115:D115"/>
    <mergeCell ref="J112:K112"/>
    <mergeCell ref="C116:D116"/>
    <mergeCell ref="J113:K113"/>
    <mergeCell ref="C117:F117"/>
    <mergeCell ref="J114:M114"/>
    <mergeCell ref="C107:D107"/>
    <mergeCell ref="C109:F109"/>
    <mergeCell ref="J106:M106"/>
    <mergeCell ref="C110:D110"/>
    <mergeCell ref="E110:F110"/>
    <mergeCell ref="J107:K107"/>
    <mergeCell ref="L107:M113"/>
    <mergeCell ref="C111:D111"/>
    <mergeCell ref="E111:F111"/>
    <mergeCell ref="J108:K108"/>
    <mergeCell ref="C112:D112"/>
    <mergeCell ref="C106:D106"/>
    <mergeCell ref="E92:F94"/>
    <mergeCell ref="J92:K92"/>
    <mergeCell ref="C93:D93"/>
    <mergeCell ref="J93:M93"/>
    <mergeCell ref="E105:F105"/>
    <mergeCell ref="J102:K102"/>
    <mergeCell ref="J103:K103"/>
    <mergeCell ref="J104:K104"/>
    <mergeCell ref="C108:D108"/>
    <mergeCell ref="J105:K105"/>
    <mergeCell ref="C95:F95"/>
    <mergeCell ref="J95:K95"/>
    <mergeCell ref="C98:D98"/>
    <mergeCell ref="E98:F98"/>
    <mergeCell ref="J96:K96"/>
    <mergeCell ref="C99:D99"/>
    <mergeCell ref="E99:F101"/>
    <mergeCell ref="J97:K97"/>
    <mergeCell ref="C100:D100"/>
    <mergeCell ref="J88:K88"/>
    <mergeCell ref="L88:M92"/>
    <mergeCell ref="B89:F89"/>
    <mergeCell ref="J89:K89"/>
    <mergeCell ref="C90:D90"/>
    <mergeCell ref="E90:F90"/>
    <mergeCell ref="J90:K90"/>
    <mergeCell ref="J98:K98"/>
    <mergeCell ref="C101:D101"/>
    <mergeCell ref="J99:K99"/>
    <mergeCell ref="C91:F91"/>
    <mergeCell ref="J91:K91"/>
    <mergeCell ref="C92:D92"/>
    <mergeCell ref="C94:D94"/>
    <mergeCell ref="J94:K94"/>
    <mergeCell ref="C96:D96"/>
    <mergeCell ref="E96:F96"/>
    <mergeCell ref="C97:D97"/>
    <mergeCell ref="E97:F97"/>
    <mergeCell ref="J100:M100"/>
    <mergeCell ref="J101:K101"/>
    <mergeCell ref="L101:M105"/>
    <mergeCell ref="C105:D105"/>
    <mergeCell ref="L94:M99"/>
    <mergeCell ref="J74:K74"/>
    <mergeCell ref="C77:F77"/>
    <mergeCell ref="I77:I113"/>
    <mergeCell ref="J77:M77"/>
    <mergeCell ref="J78:K78"/>
    <mergeCell ref="L78:M81"/>
    <mergeCell ref="B79:F79"/>
    <mergeCell ref="J79:K79"/>
    <mergeCell ref="C80:D80"/>
    <mergeCell ref="E80:F80"/>
    <mergeCell ref="J80:K80"/>
    <mergeCell ref="C81:F81"/>
    <mergeCell ref="J81:K81"/>
    <mergeCell ref="C82:F82"/>
    <mergeCell ref="J82:M82"/>
    <mergeCell ref="C83:F83"/>
    <mergeCell ref="J83:K83"/>
    <mergeCell ref="L83:M86"/>
    <mergeCell ref="C84:F84"/>
    <mergeCell ref="J84:K84"/>
    <mergeCell ref="C85:F85"/>
    <mergeCell ref="J85:K85"/>
    <mergeCell ref="J86:K86"/>
    <mergeCell ref="J87:M87"/>
    <mergeCell ref="B69:B70"/>
    <mergeCell ref="C69:F69"/>
    <mergeCell ref="J69:K69"/>
    <mergeCell ref="L69:M75"/>
    <mergeCell ref="C70:D70"/>
    <mergeCell ref="E70:F70"/>
    <mergeCell ref="J70:K70"/>
    <mergeCell ref="B71:B72"/>
    <mergeCell ref="C71:F71"/>
    <mergeCell ref="J71:K71"/>
    <mergeCell ref="B75:B76"/>
    <mergeCell ref="C75:F75"/>
    <mergeCell ref="J75:K75"/>
    <mergeCell ref="C76:D76"/>
    <mergeCell ref="E76:F76"/>
    <mergeCell ref="J76:M76"/>
    <mergeCell ref="C72:D72"/>
    <mergeCell ref="E72:F72"/>
    <mergeCell ref="J72:K72"/>
    <mergeCell ref="B73:B74"/>
    <mergeCell ref="C73:F73"/>
    <mergeCell ref="J73:K73"/>
    <mergeCell ref="C74:D74"/>
    <mergeCell ref="E74:F74"/>
    <mergeCell ref="C65:F65"/>
    <mergeCell ref="J65:K65"/>
    <mergeCell ref="J66:K66"/>
    <mergeCell ref="B67:F67"/>
    <mergeCell ref="J67:K67"/>
    <mergeCell ref="C68:D68"/>
    <mergeCell ref="E68:F68"/>
    <mergeCell ref="J68:M68"/>
    <mergeCell ref="B62:B64"/>
    <mergeCell ref="C62:F62"/>
    <mergeCell ref="J62:M62"/>
    <mergeCell ref="C63:D63"/>
    <mergeCell ref="E63:F63"/>
    <mergeCell ref="J63:K63"/>
    <mergeCell ref="L63:M67"/>
    <mergeCell ref="C64:D64"/>
    <mergeCell ref="E64:F64"/>
    <mergeCell ref="J64:K64"/>
    <mergeCell ref="B59:B61"/>
    <mergeCell ref="C59:F59"/>
    <mergeCell ref="J59:K59"/>
    <mergeCell ref="C60:D60"/>
    <mergeCell ref="E60:F60"/>
    <mergeCell ref="J60:K60"/>
    <mergeCell ref="C61:D61"/>
    <mergeCell ref="E61:F61"/>
    <mergeCell ref="J61:K61"/>
    <mergeCell ref="C56:F56"/>
    <mergeCell ref="J56:K56"/>
    <mergeCell ref="L56:M61"/>
    <mergeCell ref="C57:D57"/>
    <mergeCell ref="E57:F57"/>
    <mergeCell ref="J57:K57"/>
    <mergeCell ref="C58:D58"/>
    <mergeCell ref="E58:F58"/>
    <mergeCell ref="J58:K58"/>
    <mergeCell ref="J54:K54"/>
    <mergeCell ref="C55:D55"/>
    <mergeCell ref="E55:F55"/>
    <mergeCell ref="J55:M55"/>
    <mergeCell ref="J50:K50"/>
    <mergeCell ref="L50:M54"/>
    <mergeCell ref="B51:F51"/>
    <mergeCell ref="J51:K51"/>
    <mergeCell ref="C52:D52"/>
    <mergeCell ref="E52:F52"/>
    <mergeCell ref="J52:K52"/>
    <mergeCell ref="B53:B55"/>
    <mergeCell ref="C53:F53"/>
    <mergeCell ref="J53:K53"/>
    <mergeCell ref="J45:K45"/>
    <mergeCell ref="L45:M48"/>
    <mergeCell ref="C46:D46"/>
    <mergeCell ref="E46:F46"/>
    <mergeCell ref="J46:K46"/>
    <mergeCell ref="C47:D47"/>
    <mergeCell ref="E47:F47"/>
    <mergeCell ref="B41:B44"/>
    <mergeCell ref="C41:F41"/>
    <mergeCell ref="J41:K41"/>
    <mergeCell ref="C42:D42"/>
    <mergeCell ref="E42:F42"/>
    <mergeCell ref="J42:K42"/>
    <mergeCell ref="C43:D43"/>
    <mergeCell ref="E43:F43"/>
    <mergeCell ref="I37:M37"/>
    <mergeCell ref="C38:D38"/>
    <mergeCell ref="E38:F38"/>
    <mergeCell ref="J38:K38"/>
    <mergeCell ref="J43:K43"/>
    <mergeCell ref="C44:D44"/>
    <mergeCell ref="L38:M38"/>
    <mergeCell ref="C39:D39"/>
    <mergeCell ref="E39:F39"/>
    <mergeCell ref="I39:I75"/>
    <mergeCell ref="J39:M39"/>
    <mergeCell ref="C40:D40"/>
    <mergeCell ref="E40:F40"/>
    <mergeCell ref="J40:K40"/>
    <mergeCell ref="L40:M43"/>
    <mergeCell ref="E44:F44"/>
    <mergeCell ref="J47:K47"/>
    <mergeCell ref="C48:D48"/>
    <mergeCell ref="E48:F48"/>
    <mergeCell ref="J48:K48"/>
    <mergeCell ref="C49:F49"/>
    <mergeCell ref="J49:M49"/>
    <mergeCell ref="J44:M44"/>
    <mergeCell ref="C45:F45"/>
    <mergeCell ref="J32:M32"/>
    <mergeCell ref="B33:B36"/>
    <mergeCell ref="C33:F33"/>
    <mergeCell ref="J33:M33"/>
    <mergeCell ref="C34:D34"/>
    <mergeCell ref="E34:F34"/>
    <mergeCell ref="J34:M34"/>
    <mergeCell ref="C35:D35"/>
    <mergeCell ref="E35:F35"/>
    <mergeCell ref="J35:M35"/>
    <mergeCell ref="C36:D36"/>
    <mergeCell ref="E36:F36"/>
    <mergeCell ref="J28:M28"/>
    <mergeCell ref="C29:F29"/>
    <mergeCell ref="J29:M29"/>
    <mergeCell ref="J30:M30"/>
    <mergeCell ref="B31:F31"/>
    <mergeCell ref="J31:M31"/>
    <mergeCell ref="C25:F25"/>
    <mergeCell ref="J25:M25"/>
    <mergeCell ref="C26:F26"/>
    <mergeCell ref="J26:M26"/>
    <mergeCell ref="C27:F27"/>
    <mergeCell ref="J27:M27"/>
    <mergeCell ref="P10:Q10"/>
    <mergeCell ref="B12:E12"/>
    <mergeCell ref="F12:G12"/>
    <mergeCell ref="H12:I12"/>
    <mergeCell ref="J12:K12"/>
    <mergeCell ref="L12:M12"/>
    <mergeCell ref="N12:O12"/>
    <mergeCell ref="P12:Q12"/>
    <mergeCell ref="B10:E10"/>
    <mergeCell ref="F10:G10"/>
    <mergeCell ref="H10:I10"/>
    <mergeCell ref="J10:K10"/>
    <mergeCell ref="L10:M10"/>
    <mergeCell ref="N10:O10"/>
    <mergeCell ref="B9:E9"/>
    <mergeCell ref="F9:G9"/>
    <mergeCell ref="H9:I9"/>
    <mergeCell ref="J9:K9"/>
    <mergeCell ref="L9:M9"/>
    <mergeCell ref="N9:O9"/>
    <mergeCell ref="P9:Q9"/>
    <mergeCell ref="B8:E8"/>
    <mergeCell ref="F8:G8"/>
    <mergeCell ref="H8:I8"/>
    <mergeCell ref="J8:K8"/>
    <mergeCell ref="L8:M8"/>
    <mergeCell ref="N8:O8"/>
    <mergeCell ref="P5:Q5"/>
    <mergeCell ref="B7:E7"/>
    <mergeCell ref="F7:G7"/>
    <mergeCell ref="H7:I7"/>
    <mergeCell ref="J7:K7"/>
    <mergeCell ref="L7:M7"/>
    <mergeCell ref="N7:O7"/>
    <mergeCell ref="P7:Q7"/>
    <mergeCell ref="P8:Q8"/>
    <mergeCell ref="B2:D2"/>
    <mergeCell ref="B5:E5"/>
    <mergeCell ref="F5:G5"/>
    <mergeCell ref="H5:I5"/>
    <mergeCell ref="J5:K5"/>
    <mergeCell ref="L5:M5"/>
    <mergeCell ref="C104:D104"/>
    <mergeCell ref="E104:F104"/>
    <mergeCell ref="G111:G116"/>
    <mergeCell ref="C23:D23"/>
    <mergeCell ref="E23:F23"/>
    <mergeCell ref="J23:K23"/>
    <mergeCell ref="L23:M23"/>
    <mergeCell ref="C24:F24"/>
    <mergeCell ref="J24:M24"/>
    <mergeCell ref="B13:Q13"/>
    <mergeCell ref="B14:E14"/>
    <mergeCell ref="B15:E15"/>
    <mergeCell ref="B16:E16"/>
    <mergeCell ref="B18:M18"/>
    <mergeCell ref="B22:F22"/>
    <mergeCell ref="I22:M22"/>
    <mergeCell ref="C28:F28"/>
    <mergeCell ref="N5:O5"/>
    <mergeCell ref="B20:C20"/>
    <mergeCell ref="G165:G170"/>
    <mergeCell ref="G138:G143"/>
    <mergeCell ref="C118:F118"/>
    <mergeCell ref="C132:D132"/>
    <mergeCell ref="E132:F132"/>
    <mergeCell ref="C138:D138"/>
    <mergeCell ref="E138:F138"/>
    <mergeCell ref="C157:D157"/>
    <mergeCell ref="E157:F157"/>
    <mergeCell ref="C160:D160"/>
    <mergeCell ref="E160:F162"/>
    <mergeCell ref="C161:D161"/>
    <mergeCell ref="C162:D162"/>
    <mergeCell ref="C165:D165"/>
    <mergeCell ref="E165:F165"/>
    <mergeCell ref="C32:D32"/>
    <mergeCell ref="E32:F32"/>
    <mergeCell ref="B37:B40"/>
    <mergeCell ref="C37:F37"/>
    <mergeCell ref="B45:B48"/>
    <mergeCell ref="C54:D54"/>
    <mergeCell ref="E54:F54"/>
    <mergeCell ref="B56:B58"/>
  </mergeCells>
  <hyperlinks>
    <hyperlink ref="B3" location="Content!A1" display="Content (Inhaltsverzeichnis)" xr:uid="{00000000-0004-0000-0C00-000000000000}"/>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dimension ref="A1:Z234"/>
  <sheetViews>
    <sheetView showGridLines="0" workbookViewId="0">
      <pane ySplit="3" topLeftCell="A106" activePane="bottomLeft" state="frozen"/>
      <selection pane="bottomLeft" activeCell="G20" sqref="G20"/>
    </sheetView>
  </sheetViews>
  <sheetFormatPr baseColWidth="10" defaultRowHeight="15" x14ac:dyDescent="0.25"/>
  <cols>
    <col min="1" max="1" width="3.28515625" customWidth="1"/>
    <col min="3" max="3" width="13.5703125" customWidth="1"/>
    <col min="4" max="4" width="13.85546875" customWidth="1"/>
    <col min="5" max="5" width="16.85546875" customWidth="1"/>
    <col min="6" max="6" width="15.85546875" customWidth="1"/>
    <col min="7" max="7" width="11.28515625" customWidth="1"/>
    <col min="8" max="8" width="7.85546875" customWidth="1"/>
    <col min="9" max="9" width="8.85546875" customWidth="1"/>
    <col min="10" max="10" width="9.5703125" customWidth="1"/>
    <col min="11" max="11" width="14.5703125" customWidth="1"/>
    <col min="12" max="13" width="15.5703125" customWidth="1"/>
    <col min="14" max="14" width="11.28515625" customWidth="1"/>
    <col min="15" max="15" width="13.85546875" customWidth="1"/>
  </cols>
  <sheetData>
    <row r="1" spans="1:18" s="65" customFormat="1" ht="8.25" customHeight="1" x14ac:dyDescent="0.2">
      <c r="A1" s="199"/>
      <c r="B1" s="29"/>
      <c r="C1" s="29"/>
      <c r="D1" s="29"/>
      <c r="E1" s="29"/>
      <c r="F1" s="29"/>
      <c r="G1" s="29"/>
      <c r="H1" s="29"/>
      <c r="I1" s="29"/>
      <c r="J1" s="29"/>
      <c r="K1" s="29"/>
      <c r="L1" s="29"/>
      <c r="M1" s="29"/>
      <c r="N1" s="29"/>
      <c r="O1" s="29"/>
      <c r="P1" s="29"/>
      <c r="Q1" s="29"/>
      <c r="R1" s="29"/>
    </row>
    <row r="2" spans="1:18" s="65" customFormat="1" ht="47.25" customHeight="1" x14ac:dyDescent="0.2">
      <c r="B2" s="1168" t="s">
        <v>2396</v>
      </c>
      <c r="C2" s="1168"/>
      <c r="D2" s="1168"/>
      <c r="E2" s="383"/>
      <c r="F2" s="383"/>
      <c r="G2" s="383"/>
      <c r="H2" s="383"/>
      <c r="I2" s="383"/>
      <c r="J2" s="383"/>
      <c r="K2" s="383"/>
      <c r="L2" s="383"/>
      <c r="M2" s="383"/>
      <c r="N2" s="383"/>
      <c r="O2" s="383"/>
      <c r="P2" s="383"/>
      <c r="Q2" s="383"/>
      <c r="R2" s="383"/>
    </row>
    <row r="3" spans="1:18" s="1" customFormat="1" ht="22.5" customHeight="1" x14ac:dyDescent="0.25">
      <c r="B3" s="410" t="s">
        <v>1173</v>
      </c>
      <c r="C3"/>
      <c r="D3"/>
      <c r="E3"/>
      <c r="F3" s="384"/>
      <c r="G3" s="384"/>
      <c r="H3" s="384"/>
      <c r="I3" s="384"/>
      <c r="J3" s="384"/>
      <c r="K3" s="384"/>
      <c r="L3" s="384"/>
      <c r="M3" s="384"/>
      <c r="N3" s="384"/>
      <c r="O3" s="384"/>
      <c r="P3"/>
      <c r="Q3"/>
      <c r="R3"/>
    </row>
    <row r="5" spans="1:18" ht="45.75" customHeight="1" x14ac:dyDescent="0.25">
      <c r="B5" s="2397" t="s">
        <v>2604</v>
      </c>
      <c r="C5" s="2397"/>
      <c r="D5" s="2397"/>
      <c r="E5" s="2397"/>
      <c r="F5" s="2398" t="s">
        <v>2588</v>
      </c>
      <c r="G5" s="2399"/>
      <c r="H5" s="2348" t="s">
        <v>2589</v>
      </c>
      <c r="I5" s="2400"/>
      <c r="J5" s="2398" t="s">
        <v>2590</v>
      </c>
      <c r="K5" s="2399"/>
      <c r="L5" s="1760" t="s">
        <v>2591</v>
      </c>
      <c r="M5" s="2375"/>
      <c r="N5" s="1760" t="s">
        <v>2592</v>
      </c>
      <c r="O5" s="2375"/>
      <c r="P5" s="1760" t="s">
        <v>2593</v>
      </c>
      <c r="Q5" s="2375"/>
    </row>
    <row r="6" spans="1:18" x14ac:dyDescent="0.25">
      <c r="B6" s="762"/>
      <c r="C6" s="763"/>
      <c r="D6" s="763"/>
      <c r="E6" s="763"/>
      <c r="F6" s="763"/>
      <c r="G6" s="763"/>
      <c r="H6" s="763"/>
      <c r="I6" s="763"/>
      <c r="J6" s="763"/>
      <c r="K6" s="763"/>
      <c r="L6" s="763"/>
      <c r="M6" s="763"/>
      <c r="N6" s="763"/>
      <c r="O6" s="763"/>
      <c r="P6" s="763"/>
      <c r="Q6" s="764"/>
    </row>
    <row r="7" spans="1:18" ht="30" customHeight="1" x14ac:dyDescent="0.25">
      <c r="B7" s="2416" t="s">
        <v>2594</v>
      </c>
      <c r="C7" s="2417"/>
      <c r="D7" s="2417"/>
      <c r="E7" s="2417"/>
      <c r="F7" s="2418">
        <v>84</v>
      </c>
      <c r="G7" s="2419"/>
      <c r="H7" s="2418">
        <v>84</v>
      </c>
      <c r="I7" s="2419"/>
      <c r="J7" s="2420">
        <v>81</v>
      </c>
      <c r="K7" s="2421"/>
      <c r="L7" s="2422">
        <v>79</v>
      </c>
      <c r="M7" s="2423"/>
      <c r="N7" s="2424">
        <f>L12</f>
        <v>75</v>
      </c>
      <c r="O7" s="2425"/>
      <c r="P7" s="2426">
        <f>SUM(F7:N7)</f>
        <v>403</v>
      </c>
      <c r="Q7" s="2426"/>
    </row>
    <row r="8" spans="1:18" ht="29.1" customHeight="1" x14ac:dyDescent="0.25">
      <c r="B8" s="2409" t="s">
        <v>2595</v>
      </c>
      <c r="C8" s="2410"/>
      <c r="D8" s="2410"/>
      <c r="E8" s="2410"/>
      <c r="F8" s="2427" t="s">
        <v>2159</v>
      </c>
      <c r="G8" s="2428"/>
      <c r="H8" s="2429">
        <v>0</v>
      </c>
      <c r="I8" s="2430"/>
      <c r="J8" s="2429">
        <v>1</v>
      </c>
      <c r="K8" s="2430"/>
      <c r="L8" s="2431">
        <v>1</v>
      </c>
      <c r="M8" s="2432"/>
      <c r="N8" s="2431">
        <v>2</v>
      </c>
      <c r="O8" s="2432"/>
      <c r="P8" s="2426">
        <f>SUM(F8:N8)</f>
        <v>4</v>
      </c>
      <c r="Q8" s="2426"/>
    </row>
    <row r="9" spans="1:18" ht="29.1" customHeight="1" x14ac:dyDescent="0.25">
      <c r="B9" s="2409" t="s">
        <v>2596</v>
      </c>
      <c r="C9" s="2410"/>
      <c r="D9" s="2410"/>
      <c r="E9" s="2410"/>
      <c r="F9" s="2427" t="s">
        <v>2159</v>
      </c>
      <c r="G9" s="2428"/>
      <c r="H9" s="2429">
        <v>1</v>
      </c>
      <c r="I9" s="2430"/>
      <c r="J9" s="2429">
        <v>0</v>
      </c>
      <c r="K9" s="2430"/>
      <c r="L9" s="2431">
        <v>1</v>
      </c>
      <c r="M9" s="2432"/>
      <c r="N9" s="2431">
        <v>0</v>
      </c>
      <c r="O9" s="2432"/>
      <c r="P9" s="2426">
        <f>SUM(F9:N9)</f>
        <v>2</v>
      </c>
      <c r="Q9" s="2426"/>
    </row>
    <row r="10" spans="1:18" ht="29.1" customHeight="1" x14ac:dyDescent="0.25">
      <c r="B10" s="2409" t="s">
        <v>2597</v>
      </c>
      <c r="C10" s="2410"/>
      <c r="D10" s="2410"/>
      <c r="E10" s="2410"/>
      <c r="F10" s="2427" t="s">
        <v>2159</v>
      </c>
      <c r="G10" s="2428"/>
      <c r="H10" s="2439">
        <v>2</v>
      </c>
      <c r="I10" s="2440"/>
      <c r="J10" s="2439">
        <v>1</v>
      </c>
      <c r="K10" s="2440"/>
      <c r="L10" s="2431">
        <v>2</v>
      </c>
      <c r="M10" s="2432"/>
      <c r="N10" s="2431">
        <v>3</v>
      </c>
      <c r="O10" s="2432"/>
      <c r="P10" s="2426">
        <f>SUM(F10:N10)</f>
        <v>8</v>
      </c>
      <c r="Q10" s="2426"/>
    </row>
    <row r="11" spans="1:18" ht="4.5" customHeight="1" x14ac:dyDescent="0.25">
      <c r="B11" s="742"/>
      <c r="C11" s="743"/>
      <c r="D11" s="743"/>
      <c r="E11" s="743"/>
      <c r="F11" s="797"/>
      <c r="G11" s="797"/>
      <c r="H11" s="797"/>
      <c r="I11" s="797"/>
      <c r="J11" s="797"/>
      <c r="K11" s="797"/>
      <c r="L11" s="797"/>
      <c r="M11" s="797"/>
      <c r="N11" s="797"/>
      <c r="O11" s="797"/>
      <c r="P11" s="797"/>
      <c r="Q11" s="797"/>
    </row>
    <row r="12" spans="1:18" ht="27" customHeight="1" x14ac:dyDescent="0.25">
      <c r="B12" s="2433" t="s">
        <v>2598</v>
      </c>
      <c r="C12" s="2434"/>
      <c r="D12" s="2434"/>
      <c r="E12" s="2434"/>
      <c r="F12" s="2418">
        <v>84</v>
      </c>
      <c r="G12" s="2419"/>
      <c r="H12" s="2435">
        <v>81</v>
      </c>
      <c r="I12" s="2436"/>
      <c r="J12" s="2422">
        <f>J7-J8-J9-J10</f>
        <v>79</v>
      </c>
      <c r="K12" s="2423"/>
      <c r="L12" s="2437">
        <f>L7-L8-L9-L10</f>
        <v>75</v>
      </c>
      <c r="M12" s="2438"/>
      <c r="N12" s="2431">
        <f>N7-N8-N9-N10</f>
        <v>70</v>
      </c>
      <c r="O12" s="2432"/>
      <c r="P12" s="2439">
        <f>SUM(F12:N12)</f>
        <v>389</v>
      </c>
      <c r="Q12" s="2440"/>
    </row>
    <row r="13" spans="1:18" ht="26.25" customHeight="1" x14ac:dyDescent="0.25">
      <c r="B13" s="2404" t="s">
        <v>2600</v>
      </c>
      <c r="C13" s="2405"/>
      <c r="D13" s="2405"/>
      <c r="E13" s="2405"/>
      <c r="F13" s="2405"/>
      <c r="G13" s="2405"/>
      <c r="H13" s="2405"/>
      <c r="I13" s="2405"/>
      <c r="J13" s="2405"/>
      <c r="K13" s="2405"/>
      <c r="L13" s="2405"/>
      <c r="M13" s="2405"/>
      <c r="N13" s="2405"/>
      <c r="O13" s="2405"/>
      <c r="P13" s="2405"/>
      <c r="Q13" s="2406"/>
    </row>
    <row r="14" spans="1:18" ht="29.1" customHeight="1" x14ac:dyDescent="0.25">
      <c r="B14" s="2407" t="s">
        <v>2601</v>
      </c>
      <c r="C14" s="2408"/>
      <c r="D14" s="2408"/>
      <c r="E14" s="2408"/>
      <c r="F14" s="780">
        <v>84</v>
      </c>
      <c r="G14" s="758">
        <v>1</v>
      </c>
      <c r="H14" s="744">
        <v>72</v>
      </c>
      <c r="I14" s="758">
        <f>H14/H12</f>
        <v>0.88888888888888884</v>
      </c>
      <c r="J14" s="744">
        <v>48</v>
      </c>
      <c r="K14" s="758">
        <v>0.61499999999999999</v>
      </c>
      <c r="L14" s="790">
        <v>38</v>
      </c>
      <c r="M14" s="787">
        <f>L14/$L$12</f>
        <v>0.50666666666666671</v>
      </c>
      <c r="N14" s="790">
        <v>28</v>
      </c>
      <c r="O14" s="787">
        <f>N14/$N$12</f>
        <v>0.4</v>
      </c>
      <c r="P14" s="745">
        <f>F14+H14+J14+L14+N14</f>
        <v>270</v>
      </c>
      <c r="Q14" s="746">
        <f>P14/P12</f>
        <v>0.6940874035989717</v>
      </c>
    </row>
    <row r="15" spans="1:18" ht="29.1" customHeight="1" x14ac:dyDescent="0.25">
      <c r="B15" s="2409" t="s">
        <v>2602</v>
      </c>
      <c r="C15" s="2410"/>
      <c r="D15" s="2410"/>
      <c r="E15" s="2410"/>
      <c r="F15" s="789" t="s">
        <v>2159</v>
      </c>
      <c r="G15" s="789" t="s">
        <v>2159</v>
      </c>
      <c r="H15" s="744">
        <v>1</v>
      </c>
      <c r="I15" s="758">
        <f>H15/H12</f>
        <v>1.2345679012345678E-2</v>
      </c>
      <c r="J15" s="744">
        <v>5</v>
      </c>
      <c r="K15" s="758">
        <v>6.4000000000000001E-2</v>
      </c>
      <c r="L15" s="790">
        <v>2</v>
      </c>
      <c r="M15" s="787">
        <f t="shared" ref="M15:M16" si="0">L15/$L$12</f>
        <v>2.6666666666666668E-2</v>
      </c>
      <c r="N15" s="790">
        <v>1</v>
      </c>
      <c r="O15" s="787">
        <f t="shared" ref="O15:O16" si="1">N15/$N$12</f>
        <v>1.4285714285714285E-2</v>
      </c>
      <c r="P15" s="745">
        <f>H15+J15+L15+N15</f>
        <v>9</v>
      </c>
      <c r="Q15" s="746">
        <f>P15/P12</f>
        <v>2.313624678663239E-2</v>
      </c>
    </row>
    <row r="16" spans="1:18" ht="29.1" customHeight="1" x14ac:dyDescent="0.25">
      <c r="B16" s="2409" t="s">
        <v>2603</v>
      </c>
      <c r="C16" s="2410"/>
      <c r="D16" s="2410"/>
      <c r="E16" s="2410"/>
      <c r="F16" s="789" t="s">
        <v>2159</v>
      </c>
      <c r="G16" s="789" t="s">
        <v>2159</v>
      </c>
      <c r="H16" s="744">
        <v>8</v>
      </c>
      <c r="I16" s="758">
        <f>H16/H12</f>
        <v>9.8765432098765427E-2</v>
      </c>
      <c r="J16" s="744">
        <v>25</v>
      </c>
      <c r="K16" s="758">
        <v>0.32100000000000001</v>
      </c>
      <c r="L16" s="790">
        <v>35</v>
      </c>
      <c r="M16" s="787">
        <f t="shared" si="0"/>
        <v>0.46666666666666667</v>
      </c>
      <c r="N16" s="790">
        <v>41</v>
      </c>
      <c r="O16" s="787">
        <f t="shared" si="1"/>
        <v>0.58571428571428574</v>
      </c>
      <c r="P16" s="745">
        <f>H16+J16+L16+N16</f>
        <v>109</v>
      </c>
      <c r="Q16" s="746">
        <f>P16/P12</f>
        <v>0.28020565552699228</v>
      </c>
    </row>
    <row r="17" spans="2:26" ht="15.75" thickBot="1" x14ac:dyDescent="0.3"/>
    <row r="18" spans="2:26" ht="58.5" customHeight="1" thickBot="1" x14ac:dyDescent="0.3">
      <c r="B18" s="2411" t="s">
        <v>2584</v>
      </c>
      <c r="C18" s="2412"/>
      <c r="D18" s="2412"/>
      <c r="E18" s="2412"/>
      <c r="F18" s="2412"/>
      <c r="G18" s="2412"/>
      <c r="H18" s="2412"/>
      <c r="I18" s="2412"/>
      <c r="J18" s="2412"/>
      <c r="K18" s="2412"/>
      <c r="L18" s="2412"/>
      <c r="M18" s="2413"/>
    </row>
    <row r="19" spans="2:26" ht="15.75" thickBot="1" x14ac:dyDescent="0.3"/>
    <row r="20" spans="2:26" ht="23.25" customHeight="1" thickBot="1" x14ac:dyDescent="0.3">
      <c r="B20" s="2307" t="s">
        <v>2663</v>
      </c>
      <c r="C20" s="2308"/>
      <c r="D20" s="821">
        <f>'General overview'!F37</f>
        <v>90</v>
      </c>
      <c r="E20" s="820" t="s">
        <v>2662</v>
      </c>
      <c r="G20" s="822" t="s">
        <v>2753</v>
      </c>
      <c r="H20" s="821">
        <f>'General overview'!L37</f>
        <v>90</v>
      </c>
      <c r="I20" s="823" t="s">
        <v>2664</v>
      </c>
      <c r="K20" s="822" t="s">
        <v>2665</v>
      </c>
      <c r="L20" s="821">
        <f>'General overview'!S37</f>
        <v>90</v>
      </c>
      <c r="M20" s="820" t="s">
        <v>2664</v>
      </c>
      <c r="O20" s="822" t="s">
        <v>2666</v>
      </c>
      <c r="P20" s="821">
        <f>'General overview'!X37</f>
        <v>90</v>
      </c>
      <c r="Q20" s="823" t="s">
        <v>2662</v>
      </c>
    </row>
    <row r="21" spans="2:26" ht="15.75" thickBot="1" x14ac:dyDescent="0.3"/>
    <row r="22" spans="2:26" ht="36.950000000000003" customHeight="1" thickBot="1" x14ac:dyDescent="0.3">
      <c r="B22" s="2001" t="s">
        <v>2160</v>
      </c>
      <c r="C22" s="2002"/>
      <c r="D22" s="2002"/>
      <c r="E22" s="2002"/>
      <c r="F22" s="2003"/>
      <c r="G22" s="740"/>
      <c r="I22" s="2001" t="s">
        <v>1821</v>
      </c>
      <c r="J22" s="2002"/>
      <c r="K22" s="2002"/>
      <c r="L22" s="2002"/>
      <c r="M22" s="2003"/>
      <c r="N22" s="740"/>
      <c r="O22" s="740"/>
    </row>
    <row r="23" spans="2:26" ht="36.950000000000003" customHeight="1" thickBot="1" x14ac:dyDescent="0.3">
      <c r="B23" s="730" t="s">
        <v>1427</v>
      </c>
      <c r="C23" s="1283" t="s">
        <v>1419</v>
      </c>
      <c r="D23" s="1285"/>
      <c r="E23" s="1283" t="s">
        <v>1790</v>
      </c>
      <c r="F23" s="2339"/>
      <c r="G23" s="729"/>
      <c r="I23" s="730" t="s">
        <v>1427</v>
      </c>
      <c r="J23" s="1283" t="s">
        <v>1419</v>
      </c>
      <c r="K23" s="1285"/>
      <c r="L23" s="1283" t="s">
        <v>1790</v>
      </c>
      <c r="M23" s="2339"/>
      <c r="N23" s="782"/>
      <c r="O23" s="782"/>
    </row>
    <row r="24" spans="2:26" ht="36.950000000000003" customHeight="1" thickBot="1" x14ac:dyDescent="0.3">
      <c r="B24" s="735" t="s">
        <v>932</v>
      </c>
      <c r="C24" s="2401" t="s">
        <v>2587</v>
      </c>
      <c r="D24" s="2402"/>
      <c r="E24" s="2402"/>
      <c r="F24" s="2403"/>
      <c r="G24" s="270"/>
      <c r="I24" s="735" t="s">
        <v>932</v>
      </c>
      <c r="J24" s="2401" t="s">
        <v>2747</v>
      </c>
      <c r="K24" s="2402"/>
      <c r="L24" s="2402"/>
      <c r="M24" s="2403"/>
      <c r="N24" s="783"/>
      <c r="O24" s="783"/>
    </row>
    <row r="25" spans="2:26" ht="36" customHeight="1" thickBot="1" x14ac:dyDescent="0.3">
      <c r="B25" s="781" t="s">
        <v>934</v>
      </c>
      <c r="C25" s="2414" t="s">
        <v>2581</v>
      </c>
      <c r="D25" s="2160"/>
      <c r="E25" s="2160"/>
      <c r="F25" s="2415"/>
      <c r="G25" s="729"/>
      <c r="I25" s="735" t="s">
        <v>933</v>
      </c>
      <c r="J25" s="2328" t="s">
        <v>2168</v>
      </c>
      <c r="K25" s="2329"/>
      <c r="L25" s="2329"/>
      <c r="M25" s="2330"/>
      <c r="N25" s="783"/>
      <c r="O25" s="783"/>
      <c r="R25" s="212"/>
      <c r="S25" s="212"/>
      <c r="T25" s="212"/>
      <c r="U25" s="212"/>
      <c r="W25" s="731"/>
      <c r="X25" s="731"/>
      <c r="Y25" s="731"/>
      <c r="Z25" s="731"/>
    </row>
    <row r="26" spans="2:26" ht="36.950000000000003" customHeight="1" thickBot="1" x14ac:dyDescent="0.3">
      <c r="B26" s="735" t="s">
        <v>936</v>
      </c>
      <c r="C26" s="2414" t="s">
        <v>2464</v>
      </c>
      <c r="D26" s="2160"/>
      <c r="E26" s="2160"/>
      <c r="F26" s="2415"/>
      <c r="G26" s="729"/>
      <c r="H26" s="212"/>
      <c r="I26" s="781" t="s">
        <v>934</v>
      </c>
      <c r="J26" s="2443" t="s">
        <v>2169</v>
      </c>
      <c r="K26" s="2444"/>
      <c r="L26" s="2444"/>
      <c r="M26" s="2445"/>
      <c r="N26" s="784"/>
      <c r="O26" s="784"/>
      <c r="Q26" s="733"/>
      <c r="R26" s="733"/>
      <c r="X26" s="731"/>
      <c r="Y26" s="731"/>
      <c r="Z26" s="731"/>
    </row>
    <row r="27" spans="2:26" ht="36.950000000000003" customHeight="1" thickBot="1" x14ac:dyDescent="0.3">
      <c r="B27" s="735" t="s">
        <v>938</v>
      </c>
      <c r="C27" s="2414" t="s">
        <v>2582</v>
      </c>
      <c r="D27" s="2160"/>
      <c r="E27" s="2160"/>
      <c r="F27" s="2415"/>
      <c r="G27" s="295"/>
      <c r="H27" s="212"/>
      <c r="I27" s="781" t="s">
        <v>935</v>
      </c>
      <c r="J27" s="2443" t="s">
        <v>2170</v>
      </c>
      <c r="K27" s="2160"/>
      <c r="L27" s="2160"/>
      <c r="M27" s="2415"/>
      <c r="N27" s="784"/>
      <c r="O27" s="784"/>
      <c r="Q27" s="733"/>
      <c r="R27" s="733"/>
      <c r="X27" s="731"/>
      <c r="Y27" s="731"/>
      <c r="Z27" s="731"/>
    </row>
    <row r="28" spans="2:26" ht="36.950000000000003" customHeight="1" thickBot="1" x14ac:dyDescent="0.3">
      <c r="B28" s="735" t="s">
        <v>940</v>
      </c>
      <c r="C28" s="2414" t="s">
        <v>2583</v>
      </c>
      <c r="D28" s="2160"/>
      <c r="E28" s="2160"/>
      <c r="F28" s="2415"/>
      <c r="H28" s="212"/>
      <c r="I28" s="735" t="s">
        <v>936</v>
      </c>
      <c r="J28" s="2328" t="s">
        <v>2171</v>
      </c>
      <c r="K28" s="2441"/>
      <c r="L28" s="2441"/>
      <c r="M28" s="2442"/>
      <c r="N28" s="783"/>
      <c r="O28" s="783"/>
      <c r="Q28" s="731"/>
      <c r="R28" s="731"/>
      <c r="X28" s="731"/>
      <c r="Y28" s="731"/>
      <c r="Z28" s="731"/>
    </row>
    <row r="29" spans="2:26" ht="36.950000000000003" customHeight="1" thickBot="1" x14ac:dyDescent="0.3">
      <c r="B29" s="735" t="s">
        <v>615</v>
      </c>
      <c r="C29" s="2328" t="s">
        <v>2467</v>
      </c>
      <c r="D29" s="2329"/>
      <c r="E29" s="2329"/>
      <c r="F29" s="2330"/>
      <c r="H29" s="734"/>
      <c r="I29" s="735" t="s">
        <v>937</v>
      </c>
      <c r="J29" s="2328" t="s">
        <v>2172</v>
      </c>
      <c r="K29" s="2329"/>
      <c r="L29" s="2329"/>
      <c r="M29" s="2330"/>
      <c r="N29" s="783"/>
      <c r="O29" s="783"/>
      <c r="Q29" s="731"/>
      <c r="R29" s="731"/>
      <c r="X29" s="731"/>
      <c r="Y29" s="731"/>
      <c r="Z29" s="731"/>
    </row>
    <row r="30" spans="2:26" ht="36.950000000000003" customHeight="1" thickBot="1" x14ac:dyDescent="0.3">
      <c r="H30" s="734"/>
      <c r="I30" s="735" t="s">
        <v>938</v>
      </c>
      <c r="J30" s="2328" t="s">
        <v>2475</v>
      </c>
      <c r="K30" s="2329"/>
      <c r="L30" s="2329"/>
      <c r="M30" s="2330"/>
      <c r="N30" s="783"/>
      <c r="O30" s="783"/>
      <c r="Q30" s="731"/>
      <c r="R30" s="731"/>
      <c r="X30" s="731"/>
      <c r="Y30" s="731"/>
      <c r="Z30" s="731"/>
    </row>
    <row r="31" spans="2:26" ht="36.950000000000003" customHeight="1" thickBot="1" x14ac:dyDescent="0.3">
      <c r="B31" s="2001" t="s">
        <v>2162</v>
      </c>
      <c r="C31" s="2002"/>
      <c r="D31" s="2002"/>
      <c r="E31" s="2002"/>
      <c r="F31" s="2003"/>
      <c r="H31" s="734"/>
      <c r="I31" s="735" t="s">
        <v>939</v>
      </c>
      <c r="J31" s="2328" t="s">
        <v>2476</v>
      </c>
      <c r="K31" s="2329"/>
      <c r="L31" s="2329"/>
      <c r="M31" s="2330"/>
      <c r="N31" s="783"/>
      <c r="O31" s="783"/>
      <c r="Q31" s="731"/>
      <c r="R31" s="731"/>
      <c r="X31" s="731"/>
      <c r="Y31" s="731"/>
      <c r="Z31" s="731"/>
    </row>
    <row r="32" spans="2:26" ht="36.950000000000003" customHeight="1" thickBot="1" x14ac:dyDescent="0.3">
      <c r="B32" s="741" t="s">
        <v>1427</v>
      </c>
      <c r="C32" s="1299" t="s">
        <v>1419</v>
      </c>
      <c r="D32" s="1301"/>
      <c r="E32" s="1299" t="s">
        <v>1790</v>
      </c>
      <c r="F32" s="2394"/>
      <c r="H32" s="732"/>
      <c r="I32" s="735" t="s">
        <v>940</v>
      </c>
      <c r="J32" s="2328" t="s">
        <v>2478</v>
      </c>
      <c r="K32" s="2329"/>
      <c r="L32" s="2329"/>
      <c r="M32" s="2330"/>
      <c r="Q32" s="732"/>
      <c r="R32" s="732"/>
      <c r="X32" s="731"/>
      <c r="Y32" s="731"/>
      <c r="Z32" s="731"/>
    </row>
    <row r="33" spans="2:26" ht="39.75" customHeight="1" thickBot="1" x14ac:dyDescent="0.3">
      <c r="B33" s="2446" t="s">
        <v>934</v>
      </c>
      <c r="C33" s="2449" t="s">
        <v>2163</v>
      </c>
      <c r="D33" s="2109"/>
      <c r="E33" s="2109"/>
      <c r="F33" s="2110"/>
      <c r="I33" s="735" t="s">
        <v>949</v>
      </c>
      <c r="J33" s="2328" t="s">
        <v>2173</v>
      </c>
      <c r="K33" s="2329"/>
      <c r="L33" s="2329"/>
      <c r="M33" s="2330"/>
      <c r="N33" s="740"/>
      <c r="O33" s="740"/>
      <c r="R33" s="212"/>
      <c r="S33" s="212"/>
      <c r="T33" s="212"/>
      <c r="U33" s="212"/>
      <c r="W33" s="731"/>
      <c r="X33" s="731"/>
      <c r="Y33" s="731"/>
      <c r="Z33" s="731"/>
    </row>
    <row r="34" spans="2:26" ht="36.950000000000003" customHeight="1" thickBot="1" x14ac:dyDescent="0.3">
      <c r="B34" s="2447"/>
      <c r="C34" s="1385" t="s">
        <v>707</v>
      </c>
      <c r="D34" s="1386"/>
      <c r="E34" s="2395" t="s">
        <v>93</v>
      </c>
      <c r="F34" s="2396"/>
      <c r="H34" s="212"/>
      <c r="I34" s="735" t="s">
        <v>615</v>
      </c>
      <c r="J34" s="2328" t="s">
        <v>2477</v>
      </c>
      <c r="K34" s="2329"/>
      <c r="L34" s="2329"/>
      <c r="M34" s="2330"/>
      <c r="N34" s="782"/>
      <c r="O34" s="782"/>
      <c r="Q34" s="733"/>
      <c r="R34" s="733"/>
      <c r="X34" s="731"/>
      <c r="Y34" s="731"/>
      <c r="Z34" s="731"/>
    </row>
    <row r="35" spans="2:26" ht="36.950000000000003" customHeight="1" thickBot="1" x14ac:dyDescent="0.3">
      <c r="B35" s="2447"/>
      <c r="C35" s="2312" t="s">
        <v>1343</v>
      </c>
      <c r="D35" s="1251"/>
      <c r="E35" s="1626" t="s">
        <v>999</v>
      </c>
      <c r="F35" s="2314"/>
      <c r="H35" s="212"/>
      <c r="I35" s="735" t="s">
        <v>2465</v>
      </c>
      <c r="J35" s="2328" t="s">
        <v>2466</v>
      </c>
      <c r="K35" s="2329"/>
      <c r="L35" s="2329"/>
      <c r="M35" s="2330"/>
      <c r="N35" s="785"/>
      <c r="O35" s="785"/>
      <c r="Q35" s="212"/>
      <c r="R35" s="212"/>
      <c r="X35" s="731"/>
      <c r="Y35" s="731"/>
      <c r="Z35" s="731"/>
    </row>
    <row r="36" spans="2:26" ht="36.950000000000003" customHeight="1" thickBot="1" x14ac:dyDescent="0.3">
      <c r="B36" s="2448"/>
      <c r="C36" s="2345" t="s">
        <v>1342</v>
      </c>
      <c r="D36" s="1255"/>
      <c r="E36" s="1627" t="s">
        <v>620</v>
      </c>
      <c r="F36" s="2450"/>
      <c r="H36" s="734"/>
      <c r="N36" s="295"/>
      <c r="O36" s="295"/>
      <c r="Q36" s="731"/>
      <c r="R36" s="731"/>
    </row>
    <row r="37" spans="2:26" ht="36.950000000000003" customHeight="1" thickBot="1" x14ac:dyDescent="0.3">
      <c r="B37" s="2331" t="s">
        <v>936</v>
      </c>
      <c r="C37" s="2342" t="s">
        <v>2164</v>
      </c>
      <c r="D37" s="2354"/>
      <c r="E37" s="2354"/>
      <c r="F37" s="2355"/>
      <c r="H37" s="734"/>
      <c r="I37" s="2001" t="s">
        <v>1822</v>
      </c>
      <c r="J37" s="2002"/>
      <c r="K37" s="2002"/>
      <c r="L37" s="2002"/>
      <c r="M37" s="2003"/>
      <c r="N37" s="786"/>
      <c r="O37" s="786"/>
      <c r="Q37" s="731"/>
      <c r="R37" s="731"/>
    </row>
    <row r="38" spans="2:26" ht="36.950000000000003" customHeight="1" thickBot="1" x14ac:dyDescent="0.3">
      <c r="B38" s="2332"/>
      <c r="C38" s="1385" t="s">
        <v>707</v>
      </c>
      <c r="D38" s="1386"/>
      <c r="E38" s="2395" t="s">
        <v>93</v>
      </c>
      <c r="F38" s="2451"/>
      <c r="H38" s="734"/>
      <c r="I38" s="730" t="s">
        <v>1427</v>
      </c>
      <c r="J38" s="1283" t="s">
        <v>1419</v>
      </c>
      <c r="K38" s="1285"/>
      <c r="L38" s="1283" t="s">
        <v>1790</v>
      </c>
      <c r="M38" s="2339"/>
      <c r="N38" s="786"/>
      <c r="O38" s="786"/>
      <c r="Q38" s="731"/>
      <c r="R38" s="731"/>
    </row>
    <row r="39" spans="2:26" ht="36.950000000000003" customHeight="1" x14ac:dyDescent="0.25">
      <c r="B39" s="2332"/>
      <c r="C39" s="2454" t="s">
        <v>705</v>
      </c>
      <c r="D39" s="2455"/>
      <c r="E39" s="1626" t="s">
        <v>999</v>
      </c>
      <c r="F39" s="2341"/>
      <c r="H39" s="734"/>
      <c r="I39" s="2456" t="s">
        <v>934</v>
      </c>
      <c r="J39" s="2459" t="s">
        <v>2751</v>
      </c>
      <c r="K39" s="2460"/>
      <c r="L39" s="2460"/>
      <c r="M39" s="2461"/>
      <c r="N39" s="786"/>
      <c r="O39" s="786"/>
      <c r="Q39" s="731"/>
      <c r="R39" s="731"/>
    </row>
    <row r="40" spans="2:26" ht="51" customHeight="1" thickBot="1" x14ac:dyDescent="0.3">
      <c r="B40" s="2333"/>
      <c r="C40" s="2452" t="s">
        <v>704</v>
      </c>
      <c r="D40" s="2453"/>
      <c r="E40" s="1627" t="s">
        <v>620</v>
      </c>
      <c r="F40" s="2462"/>
      <c r="H40" s="734"/>
      <c r="I40" s="2457"/>
      <c r="J40" s="2312" t="s">
        <v>2699</v>
      </c>
      <c r="K40" s="1251"/>
      <c r="L40" s="1171" t="s">
        <v>2479</v>
      </c>
      <c r="M40" s="2325"/>
      <c r="N40" s="295"/>
      <c r="O40" s="295"/>
      <c r="Q40" s="731"/>
      <c r="R40" s="731"/>
    </row>
    <row r="41" spans="2:26" ht="51" customHeight="1" thickBot="1" x14ac:dyDescent="0.3">
      <c r="B41" s="2331" t="s">
        <v>938</v>
      </c>
      <c r="C41" s="2342" t="s">
        <v>2468</v>
      </c>
      <c r="D41" s="2354"/>
      <c r="E41" s="2354"/>
      <c r="F41" s="2355"/>
      <c r="H41" s="732"/>
      <c r="I41" s="2457"/>
      <c r="J41" s="2312" t="s">
        <v>2700</v>
      </c>
      <c r="K41" s="2313"/>
      <c r="L41" s="2463"/>
      <c r="M41" s="2326"/>
      <c r="N41" s="295"/>
      <c r="O41" s="295"/>
      <c r="Q41" s="732"/>
      <c r="R41" s="732"/>
    </row>
    <row r="42" spans="2:26" ht="51" customHeight="1" x14ac:dyDescent="0.25">
      <c r="B42" s="2332"/>
      <c r="C42" s="1385" t="s">
        <v>707</v>
      </c>
      <c r="D42" s="1386"/>
      <c r="E42" s="2395" t="s">
        <v>93</v>
      </c>
      <c r="F42" s="2451"/>
      <c r="I42" s="2457"/>
      <c r="J42" s="2312" t="s">
        <v>2701</v>
      </c>
      <c r="K42" s="2313"/>
      <c r="L42" s="2463"/>
      <c r="M42" s="2326"/>
      <c r="R42" s="212"/>
      <c r="S42" s="212"/>
      <c r="T42" s="212"/>
      <c r="U42" s="212"/>
      <c r="W42" s="731"/>
      <c r="X42" s="731"/>
      <c r="Y42" s="731"/>
      <c r="Z42" s="731"/>
    </row>
    <row r="43" spans="2:26" ht="51" customHeight="1" x14ac:dyDescent="0.25">
      <c r="B43" s="2332"/>
      <c r="C43" s="2454" t="s">
        <v>705</v>
      </c>
      <c r="D43" s="2455"/>
      <c r="E43" s="1626" t="s">
        <v>999</v>
      </c>
      <c r="F43" s="2341"/>
      <c r="H43" s="212"/>
      <c r="I43" s="2457"/>
      <c r="J43" s="2312" t="s">
        <v>2702</v>
      </c>
      <c r="K43" s="2313"/>
      <c r="L43" s="1174"/>
      <c r="M43" s="2327"/>
      <c r="Q43" s="733"/>
      <c r="R43" s="733"/>
    </row>
    <row r="44" spans="2:26" ht="36.950000000000003" customHeight="1" thickBot="1" x14ac:dyDescent="0.3">
      <c r="B44" s="2333"/>
      <c r="C44" s="2452" t="s">
        <v>704</v>
      </c>
      <c r="D44" s="2453"/>
      <c r="E44" s="1627" t="s">
        <v>620</v>
      </c>
      <c r="F44" s="2462"/>
      <c r="H44" s="212"/>
      <c r="I44" s="2457"/>
      <c r="J44" s="2464" t="s">
        <v>1166</v>
      </c>
      <c r="K44" s="2465"/>
      <c r="L44" s="2465"/>
      <c r="M44" s="2466"/>
      <c r="Q44" s="734"/>
      <c r="R44" s="734"/>
    </row>
    <row r="45" spans="2:26" ht="51" customHeight="1" thickBot="1" x14ac:dyDescent="0.3">
      <c r="B45" s="2331" t="s">
        <v>940</v>
      </c>
      <c r="C45" s="2342" t="s">
        <v>2469</v>
      </c>
      <c r="D45" s="2354"/>
      <c r="E45" s="2354"/>
      <c r="F45" s="2355"/>
      <c r="I45" s="2457"/>
      <c r="J45" s="2312" t="s">
        <v>2703</v>
      </c>
      <c r="K45" s="1251"/>
      <c r="L45" s="1171" t="s">
        <v>2479</v>
      </c>
      <c r="M45" s="2325"/>
      <c r="Q45" s="734"/>
      <c r="R45" s="734"/>
      <c r="T45" s="348"/>
      <c r="U45" s="348"/>
      <c r="V45" s="348"/>
      <c r="W45" s="348"/>
    </row>
    <row r="46" spans="2:26" ht="51" customHeight="1" x14ac:dyDescent="0.25">
      <c r="B46" s="2332"/>
      <c r="C46" s="1385" t="s">
        <v>707</v>
      </c>
      <c r="D46" s="1386"/>
      <c r="E46" s="2395" t="s">
        <v>93</v>
      </c>
      <c r="F46" s="2451"/>
      <c r="I46" s="2457"/>
      <c r="J46" s="2312" t="s">
        <v>2704</v>
      </c>
      <c r="K46" s="2313"/>
      <c r="L46" s="2463"/>
      <c r="M46" s="2326"/>
      <c r="Q46" s="731"/>
      <c r="R46" s="731"/>
      <c r="S46" s="348"/>
      <c r="T46" s="348"/>
      <c r="U46" s="348"/>
      <c r="V46" s="348"/>
      <c r="W46" s="348"/>
    </row>
    <row r="47" spans="2:26" ht="51" customHeight="1" x14ac:dyDescent="0.25">
      <c r="B47" s="2332"/>
      <c r="C47" s="2454" t="s">
        <v>705</v>
      </c>
      <c r="D47" s="2455"/>
      <c r="E47" s="1626" t="s">
        <v>999</v>
      </c>
      <c r="F47" s="2341"/>
      <c r="I47" s="2457"/>
      <c r="J47" s="2312" t="s">
        <v>2705</v>
      </c>
      <c r="K47" s="2313"/>
      <c r="L47" s="2463"/>
      <c r="M47" s="2326"/>
      <c r="Q47" s="731"/>
      <c r="R47" s="731"/>
      <c r="S47" s="348"/>
      <c r="T47" s="348"/>
      <c r="U47" s="348"/>
      <c r="V47" s="348"/>
      <c r="W47" s="348"/>
    </row>
    <row r="48" spans="2:26" ht="51" customHeight="1" thickBot="1" x14ac:dyDescent="0.3">
      <c r="B48" s="2333"/>
      <c r="C48" s="2452" t="s">
        <v>704</v>
      </c>
      <c r="D48" s="2453"/>
      <c r="E48" s="1627" t="s">
        <v>620</v>
      </c>
      <c r="F48" s="2462"/>
      <c r="I48" s="2457"/>
      <c r="J48" s="2312" t="s">
        <v>2706</v>
      </c>
      <c r="K48" s="2313"/>
      <c r="L48" s="1174"/>
      <c r="M48" s="2327"/>
      <c r="Q48" s="731"/>
      <c r="R48" s="731"/>
      <c r="S48" s="348"/>
      <c r="T48" s="348"/>
      <c r="U48" s="348"/>
      <c r="V48" s="348"/>
      <c r="W48" s="348"/>
    </row>
    <row r="49" spans="2:26" ht="36.950000000000003" customHeight="1" thickBot="1" x14ac:dyDescent="0.3">
      <c r="B49" s="735" t="s">
        <v>615</v>
      </c>
      <c r="C49" s="2328" t="s">
        <v>2470</v>
      </c>
      <c r="D49" s="2329"/>
      <c r="E49" s="2329"/>
      <c r="F49" s="2330"/>
      <c r="I49" s="2457"/>
      <c r="J49" s="2464" t="s">
        <v>1166</v>
      </c>
      <c r="K49" s="2465"/>
      <c r="L49" s="2465"/>
      <c r="M49" s="2466"/>
      <c r="Q49" s="731"/>
      <c r="R49" s="731"/>
      <c r="S49" s="348"/>
      <c r="T49" s="348"/>
      <c r="U49" s="348"/>
      <c r="V49" s="348"/>
      <c r="W49" s="348"/>
    </row>
    <row r="50" spans="2:26" ht="51" customHeight="1" thickBot="1" x14ac:dyDescent="0.3">
      <c r="I50" s="2457"/>
      <c r="J50" s="2312" t="s">
        <v>2707</v>
      </c>
      <c r="K50" s="1251"/>
      <c r="L50" s="1172" t="s">
        <v>2480</v>
      </c>
      <c r="M50" s="2467"/>
      <c r="Q50" s="731"/>
      <c r="R50" s="731"/>
      <c r="S50" s="348"/>
      <c r="T50" s="348"/>
      <c r="U50" s="348"/>
      <c r="V50" s="348"/>
      <c r="W50" s="348"/>
    </row>
    <row r="51" spans="2:26" ht="51" customHeight="1" thickBot="1" x14ac:dyDescent="0.3">
      <c r="B51" s="2001" t="s">
        <v>2151</v>
      </c>
      <c r="C51" s="2002"/>
      <c r="D51" s="2002"/>
      <c r="E51" s="2002"/>
      <c r="F51" s="2003"/>
      <c r="H51" s="732"/>
      <c r="I51" s="2457"/>
      <c r="J51" s="2312" t="s">
        <v>2708</v>
      </c>
      <c r="K51" s="2313"/>
      <c r="L51" s="2468"/>
      <c r="M51" s="2469"/>
      <c r="Q51" s="732"/>
      <c r="R51" s="732"/>
    </row>
    <row r="52" spans="2:26" ht="51" customHeight="1" thickBot="1" x14ac:dyDescent="0.3">
      <c r="B52" s="741" t="s">
        <v>1427</v>
      </c>
      <c r="C52" s="1299" t="s">
        <v>1419</v>
      </c>
      <c r="D52" s="1301"/>
      <c r="E52" s="1299" t="s">
        <v>1790</v>
      </c>
      <c r="F52" s="2394"/>
      <c r="I52" s="2457"/>
      <c r="J52" s="2312" t="s">
        <v>2709</v>
      </c>
      <c r="K52" s="2313"/>
      <c r="L52" s="2468"/>
      <c r="M52" s="2469"/>
      <c r="R52" s="212"/>
      <c r="S52" s="212"/>
      <c r="T52" s="212"/>
      <c r="U52" s="212"/>
      <c r="W52" s="731"/>
      <c r="X52" s="731"/>
      <c r="Y52" s="731"/>
      <c r="Z52" s="731"/>
    </row>
    <row r="53" spans="2:26" ht="51" customHeight="1" thickBot="1" x14ac:dyDescent="0.3">
      <c r="B53" s="2446" t="s">
        <v>934</v>
      </c>
      <c r="C53" s="2472" t="s">
        <v>2163</v>
      </c>
      <c r="D53" s="2473"/>
      <c r="E53" s="2473"/>
      <c r="F53" s="2474"/>
      <c r="H53" s="212"/>
      <c r="I53" s="2457"/>
      <c r="J53" s="2312" t="s">
        <v>2710</v>
      </c>
      <c r="K53" s="2313"/>
      <c r="L53" s="2468"/>
      <c r="M53" s="2469"/>
      <c r="Q53" s="733"/>
      <c r="R53" s="733"/>
    </row>
    <row r="54" spans="2:26" ht="51" customHeight="1" x14ac:dyDescent="0.25">
      <c r="B54" s="2447"/>
      <c r="C54" s="1385" t="s">
        <v>707</v>
      </c>
      <c r="D54" s="1386"/>
      <c r="E54" s="2395" t="s">
        <v>93</v>
      </c>
      <c r="F54" s="2396"/>
      <c r="H54" s="212"/>
      <c r="I54" s="2457"/>
      <c r="J54" s="2312" t="s">
        <v>2711</v>
      </c>
      <c r="K54" s="2313"/>
      <c r="L54" s="2470"/>
      <c r="M54" s="2471"/>
      <c r="Q54" s="734"/>
      <c r="R54" s="734"/>
    </row>
    <row r="55" spans="2:26" ht="36.950000000000003" customHeight="1" thickBot="1" x14ac:dyDescent="0.3">
      <c r="B55" s="2448"/>
      <c r="C55" s="2312" t="s">
        <v>1535</v>
      </c>
      <c r="D55" s="1251"/>
      <c r="E55" s="1626" t="s">
        <v>999</v>
      </c>
      <c r="F55" s="2314"/>
      <c r="H55" s="734"/>
      <c r="I55" s="2457"/>
      <c r="J55" s="2464" t="s">
        <v>1166</v>
      </c>
      <c r="K55" s="2465"/>
      <c r="L55" s="2465"/>
      <c r="M55" s="2466"/>
      <c r="Q55" s="734"/>
      <c r="R55" s="734"/>
    </row>
    <row r="56" spans="2:26" ht="51" customHeight="1" thickBot="1" x14ac:dyDescent="0.3">
      <c r="B56" s="2331" t="s">
        <v>936</v>
      </c>
      <c r="C56" s="2342" t="s">
        <v>2164</v>
      </c>
      <c r="D56" s="2354"/>
      <c r="E56" s="2354"/>
      <c r="F56" s="2355"/>
      <c r="I56" s="2457"/>
      <c r="J56" s="2312" t="s">
        <v>2712</v>
      </c>
      <c r="K56" s="1251"/>
      <c r="L56" s="1171" t="s">
        <v>2481</v>
      </c>
      <c r="M56" s="2467"/>
      <c r="Q56" s="734"/>
      <c r="R56" s="734"/>
      <c r="T56" s="348"/>
      <c r="U56" s="348"/>
      <c r="V56" s="348"/>
      <c r="W56" s="348"/>
    </row>
    <row r="57" spans="2:26" ht="51" customHeight="1" x14ac:dyDescent="0.25">
      <c r="B57" s="2332"/>
      <c r="C57" s="1385" t="s">
        <v>707</v>
      </c>
      <c r="D57" s="1386"/>
      <c r="E57" s="2395" t="s">
        <v>93</v>
      </c>
      <c r="F57" s="2451"/>
      <c r="I57" s="2457"/>
      <c r="J57" s="2312" t="s">
        <v>2713</v>
      </c>
      <c r="K57" s="2313"/>
      <c r="L57" s="2475"/>
      <c r="M57" s="2469"/>
      <c r="Q57" s="734"/>
      <c r="R57" s="734"/>
      <c r="S57" s="348"/>
      <c r="T57" s="348"/>
      <c r="U57" s="348"/>
      <c r="V57" s="348"/>
      <c r="W57" s="348"/>
    </row>
    <row r="58" spans="2:26" ht="51" customHeight="1" thickBot="1" x14ac:dyDescent="0.3">
      <c r="B58" s="2333"/>
      <c r="C58" s="2454" t="s">
        <v>1532</v>
      </c>
      <c r="D58" s="2455"/>
      <c r="E58" s="1627" t="s">
        <v>999</v>
      </c>
      <c r="F58" s="2462"/>
      <c r="I58" s="2457"/>
      <c r="J58" s="2312" t="s">
        <v>2714</v>
      </c>
      <c r="K58" s="2313"/>
      <c r="L58" s="2475"/>
      <c r="M58" s="2469"/>
      <c r="Q58" s="731"/>
      <c r="R58" s="731"/>
      <c r="S58" s="348"/>
      <c r="T58" s="348"/>
      <c r="U58" s="348"/>
      <c r="V58" s="348"/>
      <c r="W58" s="348"/>
    </row>
    <row r="59" spans="2:26" ht="51" customHeight="1" thickBot="1" x14ac:dyDescent="0.3">
      <c r="B59" s="2331" t="s">
        <v>938</v>
      </c>
      <c r="C59" s="2342" t="s">
        <v>2468</v>
      </c>
      <c r="D59" s="2354"/>
      <c r="E59" s="2354"/>
      <c r="F59" s="2355"/>
      <c r="I59" s="2457"/>
      <c r="J59" s="2312" t="s">
        <v>2715</v>
      </c>
      <c r="K59" s="2313"/>
      <c r="L59" s="2475"/>
      <c r="M59" s="2469"/>
      <c r="Q59" s="731"/>
      <c r="R59" s="731"/>
      <c r="S59" s="348"/>
      <c r="T59" s="348"/>
      <c r="U59" s="348"/>
      <c r="V59" s="348"/>
      <c r="W59" s="348"/>
    </row>
    <row r="60" spans="2:26" ht="51" customHeight="1" x14ac:dyDescent="0.25">
      <c r="B60" s="2332"/>
      <c r="C60" s="1385" t="s">
        <v>707</v>
      </c>
      <c r="D60" s="1386"/>
      <c r="E60" s="2395" t="s">
        <v>93</v>
      </c>
      <c r="F60" s="2451"/>
      <c r="I60" s="2457"/>
      <c r="J60" s="2312" t="s">
        <v>2716</v>
      </c>
      <c r="K60" s="2313"/>
      <c r="L60" s="2475"/>
      <c r="M60" s="2469"/>
      <c r="Q60" s="731"/>
      <c r="R60" s="731"/>
      <c r="S60" s="348"/>
      <c r="T60" s="348"/>
      <c r="U60" s="348"/>
      <c r="V60" s="348"/>
      <c r="W60" s="348"/>
    </row>
    <row r="61" spans="2:26" ht="51" customHeight="1" thickBot="1" x14ac:dyDescent="0.3">
      <c r="B61" s="2333"/>
      <c r="C61" s="2454" t="s">
        <v>1532</v>
      </c>
      <c r="D61" s="2455"/>
      <c r="E61" s="1627" t="s">
        <v>999</v>
      </c>
      <c r="F61" s="2462"/>
      <c r="I61" s="2457"/>
      <c r="J61" s="2312" t="s">
        <v>2717</v>
      </c>
      <c r="K61" s="2313"/>
      <c r="L61" s="2476"/>
      <c r="M61" s="2471"/>
      <c r="Q61" s="731"/>
      <c r="R61" s="731"/>
      <c r="S61" s="348"/>
      <c r="T61" s="348"/>
      <c r="U61" s="348"/>
      <c r="V61" s="348"/>
      <c r="W61" s="348"/>
    </row>
    <row r="62" spans="2:26" ht="36.950000000000003" customHeight="1" thickBot="1" x14ac:dyDescent="0.3">
      <c r="B62" s="2331" t="s">
        <v>940</v>
      </c>
      <c r="C62" s="2342" t="s">
        <v>2469</v>
      </c>
      <c r="D62" s="2354"/>
      <c r="E62" s="2354"/>
      <c r="F62" s="2355"/>
      <c r="I62" s="2457"/>
      <c r="J62" s="2464" t="s">
        <v>1166</v>
      </c>
      <c r="K62" s="2465"/>
      <c r="L62" s="2465"/>
      <c r="M62" s="2466"/>
      <c r="Q62" s="731"/>
      <c r="R62" s="731"/>
      <c r="S62" s="348"/>
      <c r="T62" s="348"/>
      <c r="U62" s="348"/>
      <c r="V62" s="348"/>
      <c r="W62" s="348"/>
    </row>
    <row r="63" spans="2:26" ht="51" customHeight="1" x14ac:dyDescent="0.25">
      <c r="B63" s="2332"/>
      <c r="C63" s="1385" t="s">
        <v>707</v>
      </c>
      <c r="D63" s="1386"/>
      <c r="E63" s="2395" t="s">
        <v>93</v>
      </c>
      <c r="F63" s="2451"/>
      <c r="H63" s="732"/>
      <c r="I63" s="2457"/>
      <c r="J63" s="2312" t="s">
        <v>2718</v>
      </c>
      <c r="K63" s="1251"/>
      <c r="L63" s="1171" t="s">
        <v>2480</v>
      </c>
      <c r="M63" s="2325"/>
      <c r="Q63" s="732"/>
      <c r="R63" s="732"/>
      <c r="S63" s="729"/>
      <c r="T63" s="729"/>
      <c r="U63" s="729"/>
      <c r="V63" s="729"/>
      <c r="W63" s="729"/>
    </row>
    <row r="64" spans="2:26" ht="51" customHeight="1" thickBot="1" x14ac:dyDescent="0.3">
      <c r="B64" s="2333"/>
      <c r="C64" s="2454" t="s">
        <v>1532</v>
      </c>
      <c r="D64" s="2455"/>
      <c r="E64" s="1627" t="s">
        <v>999</v>
      </c>
      <c r="F64" s="2462"/>
      <c r="H64" s="732"/>
      <c r="I64" s="2457"/>
      <c r="J64" s="2312" t="s">
        <v>2719</v>
      </c>
      <c r="K64" s="2313"/>
      <c r="L64" s="2463"/>
      <c r="M64" s="2326"/>
      <c r="Q64" s="732"/>
      <c r="R64" s="732"/>
    </row>
    <row r="65" spans="2:26" ht="51" customHeight="1" thickBot="1" x14ac:dyDescent="0.3">
      <c r="B65" s="735" t="s">
        <v>615</v>
      </c>
      <c r="C65" s="2328" t="s">
        <v>2471</v>
      </c>
      <c r="D65" s="2329"/>
      <c r="E65" s="2329"/>
      <c r="F65" s="2330"/>
      <c r="I65" s="2457"/>
      <c r="J65" s="2312" t="s">
        <v>2720</v>
      </c>
      <c r="K65" s="2313"/>
      <c r="L65" s="2463"/>
      <c r="M65" s="2326"/>
      <c r="R65" s="212"/>
      <c r="S65" s="212"/>
      <c r="T65" s="212"/>
      <c r="U65" s="212"/>
      <c r="W65" s="731"/>
      <c r="X65" s="731"/>
      <c r="Y65" s="731"/>
      <c r="Z65" s="731"/>
    </row>
    <row r="66" spans="2:26" ht="51" customHeight="1" thickBot="1" x14ac:dyDescent="0.3">
      <c r="I66" s="2457"/>
      <c r="J66" s="2312" t="s">
        <v>2721</v>
      </c>
      <c r="K66" s="2313"/>
      <c r="L66" s="2463"/>
      <c r="M66" s="2326"/>
      <c r="R66" s="212"/>
      <c r="S66" s="212"/>
      <c r="T66" s="212"/>
      <c r="U66" s="212"/>
      <c r="W66" s="731"/>
      <c r="X66" s="731"/>
      <c r="Y66" s="731"/>
      <c r="Z66" s="731"/>
    </row>
    <row r="67" spans="2:26" ht="51" customHeight="1" thickBot="1" x14ac:dyDescent="0.3">
      <c r="B67" s="2001" t="s">
        <v>1791</v>
      </c>
      <c r="C67" s="2002"/>
      <c r="D67" s="2002"/>
      <c r="E67" s="2002"/>
      <c r="F67" s="2003"/>
      <c r="H67" s="212"/>
      <c r="I67" s="2457"/>
      <c r="J67" s="2312" t="s">
        <v>2722</v>
      </c>
      <c r="K67" s="2313"/>
      <c r="L67" s="2463"/>
      <c r="M67" s="2326"/>
      <c r="Q67" s="733"/>
      <c r="R67" s="733"/>
    </row>
    <row r="68" spans="2:26" ht="36.950000000000003" customHeight="1" thickBot="1" x14ac:dyDescent="0.3">
      <c r="B68" s="741" t="s">
        <v>1427</v>
      </c>
      <c r="C68" s="1299" t="s">
        <v>1419</v>
      </c>
      <c r="D68" s="1301"/>
      <c r="E68" s="1299" t="s">
        <v>1790</v>
      </c>
      <c r="F68" s="2394"/>
      <c r="H68" s="212"/>
      <c r="I68" s="2457"/>
      <c r="J68" s="2464" t="s">
        <v>1166</v>
      </c>
      <c r="K68" s="2465"/>
      <c r="L68" s="2465"/>
      <c r="M68" s="2466"/>
      <c r="Q68" s="731"/>
      <c r="R68" s="731"/>
    </row>
    <row r="69" spans="2:26" ht="51" customHeight="1" thickBot="1" x14ac:dyDescent="0.3">
      <c r="B69" s="2446" t="s">
        <v>934</v>
      </c>
      <c r="C69" s="2449" t="s">
        <v>2163</v>
      </c>
      <c r="D69" s="2109"/>
      <c r="E69" s="2109"/>
      <c r="F69" s="2110"/>
      <c r="H69" s="734"/>
      <c r="I69" s="2457"/>
      <c r="J69" s="2312" t="s">
        <v>2723</v>
      </c>
      <c r="K69" s="2313"/>
      <c r="L69" s="1171" t="s">
        <v>2482</v>
      </c>
      <c r="M69" s="2325"/>
      <c r="Q69" s="731"/>
      <c r="R69" s="731"/>
    </row>
    <row r="70" spans="2:26" ht="51" customHeight="1" thickBot="1" x14ac:dyDescent="0.3">
      <c r="B70" s="2448"/>
      <c r="C70" s="1385" t="s">
        <v>707</v>
      </c>
      <c r="D70" s="1386"/>
      <c r="E70" s="2395" t="s">
        <v>871</v>
      </c>
      <c r="F70" s="2396"/>
      <c r="H70" s="734"/>
      <c r="I70" s="2457"/>
      <c r="J70" s="2312" t="s">
        <v>2724</v>
      </c>
      <c r="K70" s="2313"/>
      <c r="L70" s="2463"/>
      <c r="M70" s="2326"/>
      <c r="Q70" s="731"/>
      <c r="R70" s="731"/>
    </row>
    <row r="71" spans="2:26" ht="51" customHeight="1" thickBot="1" x14ac:dyDescent="0.3">
      <c r="B71" s="2331" t="s">
        <v>936</v>
      </c>
      <c r="C71" s="2342" t="s">
        <v>2164</v>
      </c>
      <c r="D71" s="2354"/>
      <c r="E71" s="2354"/>
      <c r="F71" s="2355"/>
      <c r="H71" s="734"/>
      <c r="I71" s="2457"/>
      <c r="J71" s="2312" t="s">
        <v>2725</v>
      </c>
      <c r="K71" s="2313"/>
      <c r="L71" s="2463"/>
      <c r="M71" s="2326"/>
      <c r="Q71" s="731"/>
      <c r="R71" s="731"/>
    </row>
    <row r="72" spans="2:26" ht="51" customHeight="1" thickBot="1" x14ac:dyDescent="0.3">
      <c r="B72" s="2333"/>
      <c r="C72" s="1385" t="s">
        <v>707</v>
      </c>
      <c r="D72" s="1386"/>
      <c r="E72" s="2395" t="s">
        <v>871</v>
      </c>
      <c r="F72" s="2451"/>
      <c r="H72" s="734"/>
      <c r="I72" s="2457"/>
      <c r="J72" s="2312" t="s">
        <v>2726</v>
      </c>
      <c r="K72" s="2313"/>
      <c r="L72" s="2463"/>
      <c r="M72" s="2326"/>
      <c r="Q72" s="731"/>
      <c r="R72" s="731"/>
    </row>
    <row r="73" spans="2:26" ht="51" customHeight="1" thickBot="1" x14ac:dyDescent="0.3">
      <c r="B73" s="2331" t="s">
        <v>938</v>
      </c>
      <c r="C73" s="2342" t="s">
        <v>2468</v>
      </c>
      <c r="D73" s="2354"/>
      <c r="E73" s="2354"/>
      <c r="F73" s="2355"/>
      <c r="H73" s="732"/>
      <c r="I73" s="2457"/>
      <c r="J73" s="2312" t="s">
        <v>2727</v>
      </c>
      <c r="K73" s="2313"/>
      <c r="L73" s="2463"/>
      <c r="M73" s="2326"/>
      <c r="Q73" s="732"/>
      <c r="R73" s="732"/>
    </row>
    <row r="74" spans="2:26" ht="51" customHeight="1" thickBot="1" x14ac:dyDescent="0.3">
      <c r="B74" s="2333"/>
      <c r="C74" s="1385" t="s">
        <v>707</v>
      </c>
      <c r="D74" s="1386"/>
      <c r="E74" s="2395" t="s">
        <v>871</v>
      </c>
      <c r="F74" s="2451"/>
      <c r="I74" s="2457"/>
      <c r="J74" s="2312" t="s">
        <v>2728</v>
      </c>
      <c r="K74" s="2313"/>
      <c r="L74" s="2463"/>
      <c r="M74" s="2326"/>
      <c r="R74" s="212"/>
      <c r="S74" s="212"/>
      <c r="T74" s="212"/>
      <c r="U74" s="212"/>
      <c r="W74" s="731"/>
      <c r="X74" s="731"/>
      <c r="Y74" s="731"/>
      <c r="Z74" s="731"/>
    </row>
    <row r="75" spans="2:26" ht="51" customHeight="1" thickBot="1" x14ac:dyDescent="0.3">
      <c r="B75" s="2331" t="s">
        <v>940</v>
      </c>
      <c r="C75" s="2342" t="s">
        <v>2469</v>
      </c>
      <c r="D75" s="2354"/>
      <c r="E75" s="2354"/>
      <c r="F75" s="2355"/>
      <c r="H75" s="212"/>
      <c r="I75" s="2458"/>
      <c r="J75" s="2312" t="s">
        <v>2729</v>
      </c>
      <c r="K75" s="2313"/>
      <c r="L75" s="2477"/>
      <c r="M75" s="2478"/>
      <c r="Q75" s="733"/>
      <c r="R75" s="733"/>
    </row>
    <row r="76" spans="2:26" ht="36.950000000000003" customHeight="1" thickBot="1" x14ac:dyDescent="0.3">
      <c r="B76" s="2333"/>
      <c r="C76" s="1385" t="s">
        <v>707</v>
      </c>
      <c r="D76" s="1386"/>
      <c r="E76" s="2395" t="s">
        <v>871</v>
      </c>
      <c r="F76" s="2451"/>
      <c r="H76" s="212"/>
      <c r="I76" s="735" t="s">
        <v>935</v>
      </c>
      <c r="J76" s="2328" t="s">
        <v>2484</v>
      </c>
      <c r="K76" s="2329"/>
      <c r="L76" s="2329"/>
      <c r="M76" s="2330"/>
      <c r="Q76" s="212"/>
      <c r="R76" s="212"/>
    </row>
    <row r="77" spans="2:26" ht="36.950000000000003" customHeight="1" thickBot="1" x14ac:dyDescent="0.3">
      <c r="B77" s="735" t="s">
        <v>615</v>
      </c>
      <c r="C77" s="2328" t="s">
        <v>2472</v>
      </c>
      <c r="D77" s="2329"/>
      <c r="E77" s="2329"/>
      <c r="F77" s="2330"/>
      <c r="H77" s="734"/>
      <c r="I77" s="2456" t="s">
        <v>936</v>
      </c>
      <c r="J77" s="2459" t="s">
        <v>2750</v>
      </c>
      <c r="K77" s="2460"/>
      <c r="L77" s="2460"/>
      <c r="M77" s="2461"/>
      <c r="Q77" s="731"/>
      <c r="R77" s="731"/>
    </row>
    <row r="78" spans="2:26" ht="51" customHeight="1" thickBot="1" x14ac:dyDescent="0.3">
      <c r="H78" s="734"/>
      <c r="I78" s="2457"/>
      <c r="J78" s="2312" t="s">
        <v>2699</v>
      </c>
      <c r="K78" s="1251"/>
      <c r="L78" s="1171" t="s">
        <v>2479</v>
      </c>
      <c r="M78" s="2325"/>
      <c r="Q78" s="731"/>
      <c r="R78" s="731"/>
    </row>
    <row r="79" spans="2:26" ht="51" customHeight="1" thickBot="1" x14ac:dyDescent="0.3">
      <c r="B79" s="2001" t="s">
        <v>1793</v>
      </c>
      <c r="C79" s="2002"/>
      <c r="D79" s="2002"/>
      <c r="E79" s="2002"/>
      <c r="F79" s="2003"/>
      <c r="H79" s="734"/>
      <c r="I79" s="2457"/>
      <c r="J79" s="2312" t="s">
        <v>2700</v>
      </c>
      <c r="K79" s="2313"/>
      <c r="L79" s="2463"/>
      <c r="M79" s="2326"/>
      <c r="Q79" s="731"/>
      <c r="R79" s="731"/>
    </row>
    <row r="80" spans="2:26" ht="51" customHeight="1" thickBot="1" x14ac:dyDescent="0.3">
      <c r="B80" s="730" t="s">
        <v>1427</v>
      </c>
      <c r="C80" s="1283" t="s">
        <v>1419</v>
      </c>
      <c r="D80" s="1285"/>
      <c r="E80" s="1283" t="s">
        <v>1790</v>
      </c>
      <c r="F80" s="2339"/>
      <c r="H80" s="734"/>
      <c r="I80" s="2457"/>
      <c r="J80" s="2312" t="s">
        <v>2701</v>
      </c>
      <c r="K80" s="2313"/>
      <c r="L80" s="2463"/>
      <c r="M80" s="2326"/>
      <c r="Q80" s="731"/>
      <c r="R80" s="731"/>
    </row>
    <row r="81" spans="2:26" ht="51" customHeight="1" thickBot="1" x14ac:dyDescent="0.3">
      <c r="B81" s="735" t="s">
        <v>932</v>
      </c>
      <c r="C81" s="2328" t="s">
        <v>2161</v>
      </c>
      <c r="D81" s="2329"/>
      <c r="E81" s="2329"/>
      <c r="F81" s="2330"/>
      <c r="H81" s="734"/>
      <c r="I81" s="2457"/>
      <c r="J81" s="2312" t="s">
        <v>2702</v>
      </c>
      <c r="K81" s="2313"/>
      <c r="L81" s="1174"/>
      <c r="M81" s="2327"/>
      <c r="Q81" s="731"/>
      <c r="R81" s="731"/>
    </row>
    <row r="82" spans="2:26" ht="36.950000000000003" customHeight="1" thickBot="1" x14ac:dyDescent="0.3">
      <c r="B82" s="781" t="s">
        <v>934</v>
      </c>
      <c r="C82" s="2443" t="s">
        <v>2165</v>
      </c>
      <c r="D82" s="2160"/>
      <c r="E82" s="2160"/>
      <c r="F82" s="2415"/>
      <c r="H82" s="732"/>
      <c r="I82" s="2457"/>
      <c r="J82" s="2464" t="s">
        <v>1166</v>
      </c>
      <c r="K82" s="2465"/>
      <c r="L82" s="2465"/>
      <c r="M82" s="2466"/>
      <c r="Q82" s="732"/>
      <c r="R82" s="732"/>
    </row>
    <row r="83" spans="2:26" ht="51" customHeight="1" thickBot="1" x14ac:dyDescent="0.3">
      <c r="B83" s="735" t="s">
        <v>936</v>
      </c>
      <c r="C83" s="2328" t="s">
        <v>2166</v>
      </c>
      <c r="D83" s="2329"/>
      <c r="E83" s="2329"/>
      <c r="F83" s="2330"/>
      <c r="I83" s="2457"/>
      <c r="J83" s="2312" t="s">
        <v>2703</v>
      </c>
      <c r="K83" s="1251"/>
      <c r="L83" s="1171" t="s">
        <v>2479</v>
      </c>
      <c r="M83" s="2325"/>
      <c r="R83" s="212"/>
      <c r="S83" s="212"/>
      <c r="T83" s="212"/>
      <c r="U83" s="212"/>
      <c r="W83" s="731"/>
      <c r="X83" s="731"/>
      <c r="Y83" s="731"/>
      <c r="Z83" s="731"/>
    </row>
    <row r="84" spans="2:26" ht="51" customHeight="1" thickBot="1" x14ac:dyDescent="0.3">
      <c r="B84" s="735" t="s">
        <v>938</v>
      </c>
      <c r="C84" s="2328" t="s">
        <v>2473</v>
      </c>
      <c r="D84" s="2329"/>
      <c r="E84" s="2329"/>
      <c r="F84" s="2330"/>
      <c r="H84" s="212"/>
      <c r="I84" s="2457"/>
      <c r="J84" s="2312" t="s">
        <v>2704</v>
      </c>
      <c r="K84" s="2313"/>
      <c r="L84" s="2463"/>
      <c r="M84" s="2326"/>
      <c r="Q84" s="733"/>
      <c r="R84" s="733"/>
    </row>
    <row r="85" spans="2:26" ht="51" customHeight="1" thickBot="1" x14ac:dyDescent="0.3">
      <c r="B85" s="735" t="s">
        <v>615</v>
      </c>
      <c r="C85" s="2328" t="s">
        <v>2474</v>
      </c>
      <c r="D85" s="2329"/>
      <c r="E85" s="2329"/>
      <c r="F85" s="2330"/>
      <c r="H85" s="212"/>
      <c r="I85" s="2457"/>
      <c r="J85" s="2312" t="s">
        <v>2705</v>
      </c>
      <c r="K85" s="2313"/>
      <c r="L85" s="2463"/>
      <c r="M85" s="2326"/>
      <c r="Q85" s="734"/>
      <c r="R85" s="734"/>
    </row>
    <row r="86" spans="2:26" ht="51" customHeight="1" x14ac:dyDescent="0.25">
      <c r="I86" s="2457"/>
      <c r="J86" s="2312" t="s">
        <v>2706</v>
      </c>
      <c r="K86" s="2313"/>
      <c r="L86" s="1174"/>
      <c r="M86" s="2327"/>
      <c r="Q86" s="734"/>
      <c r="R86" s="734"/>
      <c r="T86" s="348"/>
      <c r="U86" s="348"/>
      <c r="V86" s="348"/>
      <c r="W86" s="348"/>
    </row>
    <row r="87" spans="2:26" ht="36.950000000000003" customHeight="1" x14ac:dyDescent="0.25">
      <c r="I87" s="2457"/>
      <c r="J87" s="2464" t="s">
        <v>1166</v>
      </c>
      <c r="K87" s="2465"/>
      <c r="L87" s="2465"/>
      <c r="M87" s="2466"/>
      <c r="Q87" s="731"/>
      <c r="R87" s="731"/>
      <c r="S87" s="348"/>
      <c r="T87" s="348"/>
      <c r="U87" s="348"/>
      <c r="V87" s="348"/>
      <c r="W87" s="348"/>
    </row>
    <row r="88" spans="2:26" ht="51" customHeight="1" thickBot="1" x14ac:dyDescent="0.3">
      <c r="I88" s="2457"/>
      <c r="J88" s="2312" t="s">
        <v>2707</v>
      </c>
      <c r="K88" s="1251"/>
      <c r="L88" s="1172" t="s">
        <v>2480</v>
      </c>
      <c r="M88" s="2467"/>
      <c r="Q88" s="731"/>
      <c r="R88" s="731"/>
      <c r="S88" s="348"/>
      <c r="T88" s="348"/>
      <c r="U88" s="348"/>
      <c r="V88" s="348"/>
      <c r="W88" s="348"/>
    </row>
    <row r="89" spans="2:26" ht="51" customHeight="1" thickBot="1" x14ac:dyDescent="0.3">
      <c r="B89" s="2001" t="s">
        <v>1817</v>
      </c>
      <c r="C89" s="2002"/>
      <c r="D89" s="2002"/>
      <c r="E89" s="2002"/>
      <c r="F89" s="2003"/>
      <c r="I89" s="2457"/>
      <c r="J89" s="2312" t="s">
        <v>2708</v>
      </c>
      <c r="K89" s="2313"/>
      <c r="L89" s="2468"/>
      <c r="M89" s="2469"/>
      <c r="Q89" s="731"/>
      <c r="R89" s="731"/>
      <c r="S89" s="348"/>
      <c r="T89" s="348"/>
      <c r="U89" s="348"/>
      <c r="V89" s="348"/>
      <c r="W89" s="348"/>
    </row>
    <row r="90" spans="2:26" ht="51" customHeight="1" thickBot="1" x14ac:dyDescent="0.3">
      <c r="B90" s="730" t="s">
        <v>1427</v>
      </c>
      <c r="C90" s="1283" t="s">
        <v>1419</v>
      </c>
      <c r="D90" s="1285"/>
      <c r="E90" s="1283" t="s">
        <v>1790</v>
      </c>
      <c r="F90" s="2339"/>
      <c r="I90" s="2457"/>
      <c r="J90" s="2312" t="s">
        <v>2709</v>
      </c>
      <c r="K90" s="2313"/>
      <c r="L90" s="2468"/>
      <c r="M90" s="2469"/>
      <c r="Q90" s="731"/>
      <c r="R90" s="731"/>
      <c r="S90" s="348"/>
      <c r="T90" s="348"/>
      <c r="U90" s="348"/>
      <c r="V90" s="348"/>
      <c r="W90" s="348"/>
    </row>
    <row r="91" spans="2:26" ht="51" customHeight="1" x14ac:dyDescent="0.25">
      <c r="B91" s="2446" t="s">
        <v>934</v>
      </c>
      <c r="C91" s="2342" t="s">
        <v>2489</v>
      </c>
      <c r="D91" s="2354"/>
      <c r="E91" s="2354"/>
      <c r="F91" s="2355"/>
      <c r="I91" s="2457"/>
      <c r="J91" s="2312" t="s">
        <v>2710</v>
      </c>
      <c r="K91" s="2313"/>
      <c r="L91" s="2468"/>
      <c r="M91" s="2469"/>
      <c r="Q91" s="731"/>
      <c r="R91" s="731"/>
      <c r="S91" s="348"/>
      <c r="T91" s="348"/>
      <c r="U91" s="348"/>
      <c r="V91" s="348"/>
      <c r="W91" s="348"/>
    </row>
    <row r="92" spans="2:26" ht="51" customHeight="1" x14ac:dyDescent="0.25">
      <c r="B92" s="2447"/>
      <c r="C92" s="2481" t="s">
        <v>716</v>
      </c>
      <c r="D92" s="2482"/>
      <c r="E92" s="2315" t="s">
        <v>2731</v>
      </c>
      <c r="F92" s="2322"/>
      <c r="H92" s="732"/>
      <c r="I92" s="2457"/>
      <c r="J92" s="2312" t="s">
        <v>2711</v>
      </c>
      <c r="K92" s="2313"/>
      <c r="L92" s="2470"/>
      <c r="M92" s="2471"/>
      <c r="Q92" s="732"/>
      <c r="R92" s="732"/>
    </row>
    <row r="93" spans="2:26" ht="30" customHeight="1" x14ac:dyDescent="0.25">
      <c r="B93" s="2447"/>
      <c r="C93" s="2312" t="s">
        <v>2298</v>
      </c>
      <c r="D93" s="1251"/>
      <c r="E93" s="2392"/>
      <c r="F93" s="2393"/>
      <c r="I93" s="2457"/>
      <c r="J93" s="2464" t="s">
        <v>1166</v>
      </c>
      <c r="K93" s="2465"/>
      <c r="L93" s="2465"/>
      <c r="M93" s="2466"/>
      <c r="R93" s="212"/>
      <c r="S93" s="212"/>
      <c r="T93" s="212"/>
      <c r="U93" s="212"/>
      <c r="W93" s="731"/>
      <c r="X93" s="731"/>
      <c r="Y93" s="731"/>
      <c r="Z93" s="731"/>
    </row>
    <row r="94" spans="2:26" ht="51" customHeight="1" thickBot="1" x14ac:dyDescent="0.3">
      <c r="B94" s="2447"/>
      <c r="C94" s="2312" t="s">
        <v>2299</v>
      </c>
      <c r="D94" s="1251"/>
      <c r="E94" s="2323"/>
      <c r="F94" s="2324"/>
      <c r="H94" s="212"/>
      <c r="I94" s="2457"/>
      <c r="J94" s="2312" t="s">
        <v>2712</v>
      </c>
      <c r="K94" s="1251"/>
      <c r="L94" s="1171" t="s">
        <v>2481</v>
      </c>
      <c r="M94" s="2467"/>
      <c r="Q94" s="733"/>
      <c r="R94" s="733"/>
    </row>
    <row r="95" spans="2:26" ht="51" customHeight="1" x14ac:dyDescent="0.25">
      <c r="B95" s="2447"/>
      <c r="C95" s="2342" t="s">
        <v>2490</v>
      </c>
      <c r="D95" s="2343"/>
      <c r="E95" s="2343"/>
      <c r="F95" s="2344"/>
      <c r="H95" s="212"/>
      <c r="I95" s="2457"/>
      <c r="J95" s="2312" t="s">
        <v>2713</v>
      </c>
      <c r="K95" s="2313"/>
      <c r="L95" s="2475"/>
      <c r="M95" s="2469"/>
      <c r="Q95" s="734"/>
      <c r="R95" s="734"/>
    </row>
    <row r="96" spans="2:26" ht="51" customHeight="1" x14ac:dyDescent="0.25">
      <c r="B96" s="2447"/>
      <c r="C96" s="2391" t="s">
        <v>730</v>
      </c>
      <c r="D96" s="2084"/>
      <c r="E96" s="1626" t="s">
        <v>8</v>
      </c>
      <c r="F96" s="2341"/>
      <c r="H96" s="212"/>
      <c r="I96" s="2457"/>
      <c r="J96" s="2312" t="s">
        <v>2714</v>
      </c>
      <c r="K96" s="2313"/>
      <c r="L96" s="2475"/>
      <c r="M96" s="2469"/>
      <c r="Q96" s="734"/>
      <c r="R96" s="734"/>
    </row>
    <row r="97" spans="2:26" ht="51" customHeight="1" x14ac:dyDescent="0.25">
      <c r="B97" s="2447"/>
      <c r="C97" s="1237" t="s">
        <v>742</v>
      </c>
      <c r="D97" s="1254"/>
      <c r="E97" s="1626" t="s">
        <v>1131</v>
      </c>
      <c r="F97" s="2314"/>
      <c r="H97" s="212"/>
      <c r="I97" s="2457"/>
      <c r="J97" s="2312" t="s">
        <v>2715</v>
      </c>
      <c r="K97" s="2313"/>
      <c r="L97" s="2475"/>
      <c r="M97" s="2469"/>
      <c r="Q97" s="734"/>
      <c r="R97" s="734"/>
      <c r="T97" s="348"/>
      <c r="U97" s="348"/>
      <c r="V97" s="348"/>
      <c r="W97" s="348"/>
    </row>
    <row r="98" spans="2:26" ht="51" customHeight="1" x14ac:dyDescent="0.25">
      <c r="B98" s="2447"/>
      <c r="C98" s="2312" t="s">
        <v>779</v>
      </c>
      <c r="D98" s="1251"/>
      <c r="E98" s="1626" t="s">
        <v>1131</v>
      </c>
      <c r="F98" s="2314"/>
      <c r="H98" s="734"/>
      <c r="I98" s="2457"/>
      <c r="J98" s="2312" t="s">
        <v>2716</v>
      </c>
      <c r="K98" s="2313"/>
      <c r="L98" s="2475"/>
      <c r="M98" s="2469"/>
      <c r="Q98" s="734"/>
      <c r="R98" s="734"/>
      <c r="S98" s="348"/>
      <c r="T98" s="348"/>
      <c r="U98" s="348"/>
      <c r="V98" s="348"/>
      <c r="W98" s="348"/>
    </row>
    <row r="99" spans="2:26" ht="51" customHeight="1" x14ac:dyDescent="0.25">
      <c r="B99" s="2447"/>
      <c r="C99" s="2312" t="s">
        <v>2298</v>
      </c>
      <c r="D99" s="1251"/>
      <c r="E99" s="2315" t="s">
        <v>2746</v>
      </c>
      <c r="F99" s="2381"/>
      <c r="I99" s="2457"/>
      <c r="J99" s="2312" t="s">
        <v>2717</v>
      </c>
      <c r="K99" s="2313"/>
      <c r="L99" s="2476"/>
      <c r="M99" s="2471"/>
      <c r="Q99" s="731"/>
      <c r="R99" s="731"/>
      <c r="S99" s="348"/>
      <c r="T99" s="348"/>
      <c r="U99" s="348"/>
      <c r="V99" s="348"/>
      <c r="W99" s="348"/>
    </row>
    <row r="100" spans="2:26" ht="36.950000000000003" customHeight="1" x14ac:dyDescent="0.25">
      <c r="B100" s="2447"/>
      <c r="C100" s="2312" t="s">
        <v>2299</v>
      </c>
      <c r="D100" s="1251"/>
      <c r="E100" s="2483"/>
      <c r="F100" s="2484"/>
      <c r="I100" s="2457"/>
      <c r="J100" s="2464" t="s">
        <v>1166</v>
      </c>
      <c r="K100" s="2465"/>
      <c r="L100" s="2465"/>
      <c r="M100" s="2466"/>
      <c r="Q100" s="731"/>
      <c r="R100" s="731"/>
      <c r="S100" s="348"/>
      <c r="T100" s="348"/>
      <c r="U100" s="348"/>
      <c r="V100" s="348"/>
      <c r="W100" s="348"/>
    </row>
    <row r="101" spans="2:26" ht="51" customHeight="1" thickBot="1" x14ac:dyDescent="0.3">
      <c r="B101" s="2447"/>
      <c r="C101" s="2479" t="s">
        <v>730</v>
      </c>
      <c r="D101" s="2480"/>
      <c r="E101" s="2382"/>
      <c r="F101" s="2383"/>
      <c r="I101" s="2457"/>
      <c r="J101" s="2312" t="s">
        <v>2718</v>
      </c>
      <c r="K101" s="1251"/>
      <c r="L101" s="1171" t="s">
        <v>2480</v>
      </c>
      <c r="M101" s="2325"/>
      <c r="Q101" s="731"/>
      <c r="R101" s="731"/>
      <c r="S101" s="348"/>
      <c r="T101" s="348"/>
      <c r="U101" s="348"/>
      <c r="V101" s="348"/>
      <c r="W101" s="348"/>
    </row>
    <row r="102" spans="2:26" ht="51" customHeight="1" x14ac:dyDescent="0.25">
      <c r="B102" s="2447"/>
      <c r="C102" s="2342" t="s">
        <v>2490</v>
      </c>
      <c r="D102" s="2343"/>
      <c r="E102" s="2343"/>
      <c r="F102" s="2344"/>
      <c r="I102" s="2457"/>
      <c r="J102" s="2312" t="s">
        <v>2719</v>
      </c>
      <c r="K102" s="2313"/>
      <c r="L102" s="2463"/>
      <c r="M102" s="2326"/>
      <c r="Q102" s="731"/>
      <c r="R102" s="731"/>
      <c r="S102" s="348"/>
      <c r="T102" s="348"/>
      <c r="U102" s="348"/>
      <c r="V102" s="348"/>
      <c r="W102" s="348"/>
    </row>
    <row r="103" spans="2:26" ht="51" customHeight="1" x14ac:dyDescent="0.25">
      <c r="B103" s="2447"/>
      <c r="C103" s="2391" t="s">
        <v>730</v>
      </c>
      <c r="D103" s="2084"/>
      <c r="E103" s="1626" t="s">
        <v>1131</v>
      </c>
      <c r="F103" s="2341"/>
      <c r="I103" s="2457"/>
      <c r="J103" s="2312" t="s">
        <v>2720</v>
      </c>
      <c r="K103" s="2313"/>
      <c r="L103" s="2463"/>
      <c r="M103" s="2326"/>
      <c r="Q103" s="731"/>
      <c r="R103" s="731"/>
      <c r="S103" s="348"/>
      <c r="T103" s="348"/>
      <c r="U103" s="348"/>
      <c r="V103" s="348"/>
      <c r="W103" s="348"/>
    </row>
    <row r="104" spans="2:26" ht="51" customHeight="1" x14ac:dyDescent="0.25">
      <c r="B104" s="2447"/>
      <c r="C104" s="2391" t="s">
        <v>709</v>
      </c>
      <c r="D104" s="1917"/>
      <c r="E104" s="1626" t="s">
        <v>8</v>
      </c>
      <c r="F104" s="2314"/>
      <c r="I104" s="2457"/>
      <c r="J104" s="2312" t="s">
        <v>2721</v>
      </c>
      <c r="K104" s="2313"/>
      <c r="L104" s="2463"/>
      <c r="M104" s="2326"/>
      <c r="Q104" s="732"/>
      <c r="R104" s="732"/>
      <c r="S104" s="729"/>
      <c r="T104" s="729"/>
      <c r="U104" s="729"/>
      <c r="V104" s="729"/>
      <c r="W104" s="729"/>
    </row>
    <row r="105" spans="2:26" ht="51" customHeight="1" x14ac:dyDescent="0.25">
      <c r="B105" s="2447"/>
      <c r="C105" s="2391" t="s">
        <v>779</v>
      </c>
      <c r="D105" s="1917"/>
      <c r="E105" s="1626" t="s">
        <v>1131</v>
      </c>
      <c r="F105" s="2314"/>
      <c r="I105" s="2457"/>
      <c r="J105" s="2312" t="s">
        <v>2722</v>
      </c>
      <c r="K105" s="2313"/>
      <c r="L105" s="2463"/>
      <c r="M105" s="2326"/>
      <c r="Q105" s="732"/>
      <c r="R105" s="732"/>
    </row>
    <row r="106" spans="2:26" ht="36.950000000000003" customHeight="1" x14ac:dyDescent="0.25">
      <c r="B106" s="2447"/>
      <c r="C106" s="2312" t="s">
        <v>2298</v>
      </c>
      <c r="D106" s="1251"/>
      <c r="E106" s="2315" t="s">
        <v>2745</v>
      </c>
      <c r="F106" s="2381"/>
      <c r="H106" s="732"/>
      <c r="I106" s="2457"/>
      <c r="J106" s="2464" t="s">
        <v>1166</v>
      </c>
      <c r="K106" s="2465"/>
      <c r="L106" s="2465"/>
      <c r="M106" s="2466"/>
      <c r="R106" s="212"/>
      <c r="S106" s="212"/>
      <c r="T106" s="212"/>
      <c r="U106" s="212"/>
      <c r="W106" s="731"/>
      <c r="X106" s="731"/>
      <c r="Y106" s="731"/>
      <c r="Z106" s="731"/>
    </row>
    <row r="107" spans="2:26" ht="51" customHeight="1" x14ac:dyDescent="0.25">
      <c r="B107" s="2447"/>
      <c r="C107" s="2312" t="s">
        <v>2299</v>
      </c>
      <c r="D107" s="1251"/>
      <c r="E107" s="2483"/>
      <c r="F107" s="2484"/>
      <c r="H107" s="732"/>
      <c r="I107" s="2457"/>
      <c r="J107" s="2312" t="s">
        <v>2723</v>
      </c>
      <c r="K107" s="2313"/>
      <c r="L107" s="1171" t="s">
        <v>2482</v>
      </c>
      <c r="M107" s="2325"/>
      <c r="Q107" s="733"/>
      <c r="R107" s="733"/>
    </row>
    <row r="108" spans="2:26" ht="51" customHeight="1" thickBot="1" x14ac:dyDescent="0.3">
      <c r="B108" s="2447"/>
      <c r="C108" s="2391" t="s">
        <v>709</v>
      </c>
      <c r="D108" s="1917"/>
      <c r="E108" s="2382"/>
      <c r="F108" s="2383"/>
      <c r="I108" s="2457"/>
      <c r="J108" s="2312" t="s">
        <v>2724</v>
      </c>
      <c r="K108" s="2313"/>
      <c r="L108" s="2463"/>
      <c r="M108" s="2326"/>
      <c r="Q108" s="731"/>
      <c r="R108" s="731"/>
    </row>
    <row r="109" spans="2:26" ht="51" customHeight="1" x14ac:dyDescent="0.25">
      <c r="B109" s="2447"/>
      <c r="C109" s="2342" t="s">
        <v>2490</v>
      </c>
      <c r="D109" s="2343"/>
      <c r="E109" s="2343"/>
      <c r="F109" s="2344"/>
      <c r="H109" s="212"/>
      <c r="I109" s="2457"/>
      <c r="J109" s="2312" t="s">
        <v>2725</v>
      </c>
      <c r="K109" s="2313"/>
      <c r="L109" s="2463"/>
      <c r="M109" s="2326"/>
    </row>
    <row r="110" spans="2:26" ht="51" customHeight="1" x14ac:dyDescent="0.25">
      <c r="B110" s="2447"/>
      <c r="C110" s="2391" t="s">
        <v>730</v>
      </c>
      <c r="D110" s="2084"/>
      <c r="E110" s="1626" t="s">
        <v>1131</v>
      </c>
      <c r="F110" s="2341"/>
      <c r="H110" s="212"/>
      <c r="I110" s="2457"/>
      <c r="J110" s="2312" t="s">
        <v>2726</v>
      </c>
      <c r="K110" s="2313"/>
      <c r="L110" s="2463"/>
      <c r="M110" s="2326"/>
      <c r="Q110" s="731"/>
      <c r="R110" s="731"/>
    </row>
    <row r="111" spans="2:26" ht="51" customHeight="1" x14ac:dyDescent="0.25">
      <c r="B111" s="2447"/>
      <c r="C111" s="2391" t="s">
        <v>709</v>
      </c>
      <c r="D111" s="1917"/>
      <c r="E111" s="1626" t="s">
        <v>2520</v>
      </c>
      <c r="F111" s="2314"/>
      <c r="G111" s="2319" t="s">
        <v>2730</v>
      </c>
      <c r="H111" s="734"/>
      <c r="I111" s="2457"/>
      <c r="J111" s="2312" t="s">
        <v>2727</v>
      </c>
      <c r="K111" s="2313"/>
      <c r="L111" s="2463"/>
      <c r="M111" s="2326"/>
      <c r="Q111" s="731"/>
      <c r="R111" s="731"/>
    </row>
    <row r="112" spans="2:26" ht="51" customHeight="1" x14ac:dyDescent="0.25">
      <c r="B112" s="2447"/>
      <c r="C112" s="2391" t="s">
        <v>779</v>
      </c>
      <c r="D112" s="2084"/>
      <c r="E112" s="1626" t="s">
        <v>2138</v>
      </c>
      <c r="F112" s="2341"/>
      <c r="G112" s="2387"/>
      <c r="H112" s="734"/>
      <c r="I112" s="2457"/>
      <c r="J112" s="2312" t="s">
        <v>2728</v>
      </c>
      <c r="K112" s="2313"/>
      <c r="L112" s="2463"/>
      <c r="M112" s="2326"/>
      <c r="Q112" s="731"/>
      <c r="R112" s="731"/>
    </row>
    <row r="113" spans="2:26" ht="51" customHeight="1" thickBot="1" x14ac:dyDescent="0.3">
      <c r="B113" s="2447"/>
      <c r="C113" s="2391" t="s">
        <v>782</v>
      </c>
      <c r="D113" s="1917"/>
      <c r="E113" s="1626" t="s">
        <v>8</v>
      </c>
      <c r="F113" s="2341"/>
      <c r="G113" s="2387"/>
      <c r="H113" s="734"/>
      <c r="I113" s="2458"/>
      <c r="J113" s="2312" t="s">
        <v>2729</v>
      </c>
      <c r="K113" s="2313"/>
      <c r="L113" s="2477"/>
      <c r="M113" s="2478"/>
      <c r="Q113" s="732"/>
      <c r="R113" s="732"/>
    </row>
    <row r="114" spans="2:26" ht="36.950000000000003" customHeight="1" thickBot="1" x14ac:dyDescent="0.3">
      <c r="B114" s="2447"/>
      <c r="C114" s="2312" t="s">
        <v>2298</v>
      </c>
      <c r="D114" s="1251"/>
      <c r="E114" s="2315" t="s">
        <v>2744</v>
      </c>
      <c r="F114" s="2322"/>
      <c r="G114" s="2387"/>
      <c r="H114" s="734"/>
      <c r="I114" s="735" t="s">
        <v>937</v>
      </c>
      <c r="J114" s="2328" t="s">
        <v>2485</v>
      </c>
      <c r="K114" s="2329"/>
      <c r="L114" s="2329"/>
      <c r="M114" s="2330"/>
      <c r="R114" s="212"/>
      <c r="S114" s="212"/>
      <c r="T114" s="212"/>
      <c r="U114" s="212"/>
      <c r="W114" s="731"/>
      <c r="X114" s="731"/>
      <c r="Y114" s="731"/>
      <c r="Z114" s="731"/>
    </row>
    <row r="115" spans="2:26" ht="36.950000000000003" customHeight="1" x14ac:dyDescent="0.25">
      <c r="B115" s="2447"/>
      <c r="C115" s="2312" t="s">
        <v>2299</v>
      </c>
      <c r="D115" s="1251"/>
      <c r="E115" s="2392"/>
      <c r="F115" s="2393"/>
      <c r="G115" s="2387"/>
      <c r="H115" s="732"/>
      <c r="I115" s="2456" t="s">
        <v>938</v>
      </c>
      <c r="J115" s="2459" t="s">
        <v>2749</v>
      </c>
      <c r="K115" s="2460"/>
      <c r="L115" s="2460"/>
      <c r="M115" s="2461"/>
      <c r="Q115" s="733"/>
      <c r="R115" s="733"/>
    </row>
    <row r="116" spans="2:26" ht="51" customHeight="1" thickBot="1" x14ac:dyDescent="0.3">
      <c r="B116" s="2448"/>
      <c r="C116" s="2391" t="s">
        <v>782</v>
      </c>
      <c r="D116" s="1917"/>
      <c r="E116" s="2323"/>
      <c r="F116" s="2324"/>
      <c r="G116" s="2388"/>
      <c r="I116" s="2457"/>
      <c r="J116" s="2312" t="s">
        <v>2699</v>
      </c>
      <c r="K116" s="1251"/>
      <c r="L116" s="1171" t="s">
        <v>2479</v>
      </c>
      <c r="M116" s="2325"/>
      <c r="Q116" s="212"/>
      <c r="R116" s="212"/>
    </row>
    <row r="117" spans="2:26" ht="51" customHeight="1" thickBot="1" x14ac:dyDescent="0.3">
      <c r="B117" s="735" t="s">
        <v>935</v>
      </c>
      <c r="C117" s="2328" t="s">
        <v>2491</v>
      </c>
      <c r="D117" s="2329"/>
      <c r="E117" s="2329"/>
      <c r="F117" s="2330"/>
      <c r="H117" s="212"/>
      <c r="I117" s="2457"/>
      <c r="J117" s="2312" t="s">
        <v>2700</v>
      </c>
      <c r="K117" s="2313"/>
      <c r="L117" s="2463"/>
      <c r="M117" s="2326"/>
      <c r="Q117" s="731"/>
      <c r="R117" s="731"/>
    </row>
    <row r="118" spans="2:26" ht="51" customHeight="1" x14ac:dyDescent="0.25">
      <c r="B118" s="1228" t="s">
        <v>936</v>
      </c>
      <c r="C118" s="2342" t="s">
        <v>2492</v>
      </c>
      <c r="D118" s="2354"/>
      <c r="E118" s="2354"/>
      <c r="F118" s="2355"/>
      <c r="H118" s="212"/>
      <c r="I118" s="2457"/>
      <c r="J118" s="2312" t="s">
        <v>2701</v>
      </c>
      <c r="K118" s="2313"/>
      <c r="L118" s="2463"/>
      <c r="M118" s="2326"/>
      <c r="Q118" s="731"/>
      <c r="R118" s="731"/>
    </row>
    <row r="119" spans="2:26" ht="51" customHeight="1" x14ac:dyDescent="0.25">
      <c r="B119" s="1229"/>
      <c r="C119" s="2481" t="s">
        <v>716</v>
      </c>
      <c r="D119" s="2482"/>
      <c r="E119" s="2315" t="s">
        <v>2743</v>
      </c>
      <c r="F119" s="2322"/>
      <c r="H119" s="734"/>
      <c r="I119" s="2457"/>
      <c r="J119" s="2312" t="s">
        <v>2702</v>
      </c>
      <c r="K119" s="2313"/>
      <c r="L119" s="1174"/>
      <c r="M119" s="2327"/>
      <c r="Q119" s="731"/>
      <c r="R119" s="731"/>
    </row>
    <row r="120" spans="2:26" ht="46.5" customHeight="1" x14ac:dyDescent="0.25">
      <c r="B120" s="1229"/>
      <c r="C120" s="2312" t="s">
        <v>2298</v>
      </c>
      <c r="D120" s="1251"/>
      <c r="E120" s="2392"/>
      <c r="F120" s="2393"/>
      <c r="H120" s="734"/>
      <c r="I120" s="2457"/>
      <c r="J120" s="2464" t="s">
        <v>1166</v>
      </c>
      <c r="K120" s="2465"/>
      <c r="L120" s="2465"/>
      <c r="M120" s="2466"/>
      <c r="Q120" s="731"/>
      <c r="R120" s="731"/>
    </row>
    <row r="121" spans="2:26" ht="51" customHeight="1" thickBot="1" x14ac:dyDescent="0.3">
      <c r="B121" s="1229"/>
      <c r="C121" s="2312" t="s">
        <v>2299</v>
      </c>
      <c r="D121" s="1251"/>
      <c r="E121" s="2323"/>
      <c r="F121" s="2324"/>
      <c r="H121" s="734"/>
      <c r="I121" s="2457"/>
      <c r="J121" s="2312" t="s">
        <v>2703</v>
      </c>
      <c r="K121" s="1251"/>
      <c r="L121" s="1171" t="s">
        <v>2479</v>
      </c>
      <c r="M121" s="2325"/>
      <c r="Q121" s="731"/>
      <c r="R121" s="731"/>
    </row>
    <row r="122" spans="2:26" ht="51" customHeight="1" x14ac:dyDescent="0.25">
      <c r="B122" s="1229"/>
      <c r="C122" s="2342" t="s">
        <v>2493</v>
      </c>
      <c r="D122" s="2343"/>
      <c r="E122" s="2343"/>
      <c r="F122" s="2344"/>
      <c r="H122" s="734"/>
      <c r="I122" s="2457"/>
      <c r="J122" s="2312" t="s">
        <v>2704</v>
      </c>
      <c r="K122" s="2313"/>
      <c r="L122" s="2463"/>
      <c r="M122" s="2326"/>
      <c r="Q122" s="732"/>
      <c r="R122" s="732"/>
    </row>
    <row r="123" spans="2:26" ht="51" customHeight="1" x14ac:dyDescent="0.25">
      <c r="B123" s="1229"/>
      <c r="C123" s="2391" t="s">
        <v>730</v>
      </c>
      <c r="D123" s="2084"/>
      <c r="E123" s="1626" t="s">
        <v>8</v>
      </c>
      <c r="F123" s="2341"/>
      <c r="H123" s="734"/>
      <c r="I123" s="2457"/>
      <c r="J123" s="2312" t="s">
        <v>2705</v>
      </c>
      <c r="K123" s="2313"/>
      <c r="L123" s="2463"/>
      <c r="M123" s="2326"/>
      <c r="R123" s="212"/>
      <c r="S123" s="212"/>
      <c r="T123" s="212"/>
      <c r="U123" s="212"/>
      <c r="W123" s="731"/>
      <c r="X123" s="731"/>
      <c r="Y123" s="731"/>
      <c r="Z123" s="731"/>
    </row>
    <row r="124" spans="2:26" ht="51" customHeight="1" x14ac:dyDescent="0.25">
      <c r="B124" s="1229"/>
      <c r="C124" s="1237" t="s">
        <v>742</v>
      </c>
      <c r="D124" s="1254"/>
      <c r="E124" s="1626" t="s">
        <v>1131</v>
      </c>
      <c r="F124" s="2314"/>
      <c r="H124" s="734"/>
      <c r="I124" s="2457"/>
      <c r="J124" s="2312" t="s">
        <v>2706</v>
      </c>
      <c r="K124" s="2313"/>
      <c r="L124" s="1174"/>
      <c r="M124" s="2327"/>
      <c r="Q124" s="733"/>
      <c r="R124" s="733"/>
    </row>
    <row r="125" spans="2:26" ht="36.950000000000003" customHeight="1" x14ac:dyDescent="0.25">
      <c r="B125" s="1229"/>
      <c r="C125" s="2312" t="s">
        <v>779</v>
      </c>
      <c r="D125" s="1251"/>
      <c r="E125" s="1626" t="s">
        <v>1131</v>
      </c>
      <c r="F125" s="2314"/>
      <c r="H125" s="734"/>
      <c r="I125" s="2457"/>
      <c r="J125" s="2464" t="s">
        <v>1166</v>
      </c>
      <c r="K125" s="2465"/>
      <c r="L125" s="2465"/>
      <c r="M125" s="2466"/>
      <c r="Q125" s="734"/>
      <c r="R125" s="734"/>
    </row>
    <row r="126" spans="2:26" ht="51" customHeight="1" x14ac:dyDescent="0.25">
      <c r="B126" s="1229"/>
      <c r="C126" s="2312" t="s">
        <v>2298</v>
      </c>
      <c r="D126" s="1251"/>
      <c r="E126" s="2315" t="s">
        <v>2742</v>
      </c>
      <c r="F126" s="2322"/>
      <c r="H126" s="732"/>
      <c r="I126" s="2457"/>
      <c r="J126" s="2312" t="s">
        <v>2707</v>
      </c>
      <c r="K126" s="1251"/>
      <c r="L126" s="1172" t="s">
        <v>2480</v>
      </c>
      <c r="M126" s="2467"/>
      <c r="Q126" s="734"/>
      <c r="R126" s="734"/>
      <c r="T126" s="348"/>
      <c r="U126" s="348"/>
      <c r="V126" s="348"/>
      <c r="W126" s="348"/>
    </row>
    <row r="127" spans="2:26" ht="51" customHeight="1" x14ac:dyDescent="0.25">
      <c r="B127" s="1229"/>
      <c r="C127" s="2312" t="s">
        <v>2299</v>
      </c>
      <c r="D127" s="1251"/>
      <c r="E127" s="2392"/>
      <c r="F127" s="2393"/>
      <c r="I127" s="2457"/>
      <c r="J127" s="2312" t="s">
        <v>2708</v>
      </c>
      <c r="K127" s="2313"/>
      <c r="L127" s="2468"/>
      <c r="M127" s="2469"/>
      <c r="Q127" s="731"/>
      <c r="R127" s="731"/>
      <c r="S127" s="348"/>
      <c r="T127" s="348"/>
      <c r="U127" s="348"/>
      <c r="V127" s="348"/>
      <c r="W127" s="348"/>
    </row>
    <row r="128" spans="2:26" ht="51" customHeight="1" thickBot="1" x14ac:dyDescent="0.3">
      <c r="B128" s="1229"/>
      <c r="C128" s="2479" t="s">
        <v>730</v>
      </c>
      <c r="D128" s="2485"/>
      <c r="E128" s="2323"/>
      <c r="F128" s="2324"/>
      <c r="H128" s="212"/>
      <c r="I128" s="2457"/>
      <c r="J128" s="2312" t="s">
        <v>2709</v>
      </c>
      <c r="K128" s="2313"/>
      <c r="L128" s="2468"/>
      <c r="M128" s="2469"/>
      <c r="Q128" s="731"/>
      <c r="R128" s="731"/>
      <c r="S128" s="348"/>
      <c r="T128" s="348"/>
      <c r="U128" s="348"/>
      <c r="V128" s="348"/>
      <c r="W128" s="348"/>
    </row>
    <row r="129" spans="2:26" ht="51" customHeight="1" x14ac:dyDescent="0.25">
      <c r="B129" s="1229"/>
      <c r="C129" s="2342" t="s">
        <v>2493</v>
      </c>
      <c r="D129" s="2343"/>
      <c r="E129" s="2343"/>
      <c r="F129" s="2344"/>
      <c r="H129" s="212"/>
      <c r="I129" s="2457"/>
      <c r="J129" s="2312" t="s">
        <v>2710</v>
      </c>
      <c r="K129" s="2313"/>
      <c r="L129" s="2468"/>
      <c r="M129" s="2469"/>
      <c r="Q129" s="731"/>
      <c r="R129" s="731"/>
      <c r="S129" s="348"/>
      <c r="T129" s="348"/>
      <c r="U129" s="348"/>
      <c r="V129" s="348"/>
      <c r="W129" s="348"/>
    </row>
    <row r="130" spans="2:26" ht="51" customHeight="1" x14ac:dyDescent="0.25">
      <c r="B130" s="1229"/>
      <c r="C130" s="2391" t="s">
        <v>730</v>
      </c>
      <c r="D130" s="2084"/>
      <c r="E130" s="1626" t="s">
        <v>1131</v>
      </c>
      <c r="F130" s="2341"/>
      <c r="I130" s="2457"/>
      <c r="J130" s="2312" t="s">
        <v>2711</v>
      </c>
      <c r="K130" s="2313"/>
      <c r="L130" s="2470"/>
      <c r="M130" s="2471"/>
      <c r="Q130" s="731"/>
      <c r="R130" s="731"/>
      <c r="S130" s="348"/>
      <c r="T130" s="348"/>
      <c r="U130" s="348"/>
      <c r="V130" s="348"/>
      <c r="W130" s="348"/>
    </row>
    <row r="131" spans="2:26" ht="36.950000000000003" customHeight="1" x14ac:dyDescent="0.25">
      <c r="B131" s="1229"/>
      <c r="C131" s="2391" t="s">
        <v>709</v>
      </c>
      <c r="D131" s="1917"/>
      <c r="E131" s="1626" t="s">
        <v>8</v>
      </c>
      <c r="F131" s="2341"/>
      <c r="I131" s="2457"/>
      <c r="J131" s="2464" t="s">
        <v>1166</v>
      </c>
      <c r="K131" s="2465"/>
      <c r="L131" s="2465"/>
      <c r="M131" s="2466"/>
      <c r="Q131" s="731"/>
      <c r="R131" s="731"/>
      <c r="S131" s="348"/>
      <c r="T131" s="348"/>
      <c r="U131" s="348"/>
      <c r="V131" s="348"/>
      <c r="W131" s="348"/>
    </row>
    <row r="132" spans="2:26" ht="51" customHeight="1" x14ac:dyDescent="0.25">
      <c r="B132" s="1229"/>
      <c r="C132" s="2389" t="s">
        <v>779</v>
      </c>
      <c r="D132" s="2390"/>
      <c r="E132" s="1626" t="s">
        <v>1131</v>
      </c>
      <c r="F132" s="2314"/>
      <c r="I132" s="2457"/>
      <c r="J132" s="2312" t="s">
        <v>2712</v>
      </c>
      <c r="K132" s="1251"/>
      <c r="L132" s="1171" t="s">
        <v>2481</v>
      </c>
      <c r="M132" s="2467"/>
      <c r="Q132" s="732"/>
      <c r="R132" s="732"/>
    </row>
    <row r="133" spans="2:26" ht="51" customHeight="1" x14ac:dyDescent="0.25">
      <c r="B133" s="1229"/>
      <c r="C133" s="2312" t="s">
        <v>2298</v>
      </c>
      <c r="D133" s="1251"/>
      <c r="E133" s="2315" t="s">
        <v>2741</v>
      </c>
      <c r="F133" s="2322"/>
      <c r="I133" s="2457"/>
      <c r="J133" s="2312" t="s">
        <v>2713</v>
      </c>
      <c r="K133" s="2313"/>
      <c r="L133" s="2475"/>
      <c r="M133" s="2469"/>
      <c r="R133" s="212"/>
      <c r="S133" s="212"/>
      <c r="T133" s="212"/>
      <c r="U133" s="212"/>
      <c r="W133" s="731"/>
      <c r="X133" s="731"/>
      <c r="Y133" s="731"/>
      <c r="Z133" s="731"/>
    </row>
    <row r="134" spans="2:26" ht="51" customHeight="1" x14ac:dyDescent="0.25">
      <c r="B134" s="1229"/>
      <c r="C134" s="2312" t="s">
        <v>2299</v>
      </c>
      <c r="D134" s="1251"/>
      <c r="E134" s="2392"/>
      <c r="F134" s="2393"/>
      <c r="I134" s="2457"/>
      <c r="J134" s="2312" t="s">
        <v>2714</v>
      </c>
      <c r="K134" s="2313"/>
      <c r="L134" s="2475"/>
      <c r="M134" s="2469"/>
      <c r="Q134" s="733"/>
      <c r="R134" s="733"/>
    </row>
    <row r="135" spans="2:26" ht="51" customHeight="1" thickBot="1" x14ac:dyDescent="0.3">
      <c r="B135" s="1229"/>
      <c r="C135" s="2391" t="s">
        <v>709</v>
      </c>
      <c r="D135" s="1917"/>
      <c r="E135" s="2323"/>
      <c r="F135" s="2324"/>
      <c r="I135" s="2457"/>
      <c r="J135" s="2312" t="s">
        <v>2715</v>
      </c>
      <c r="K135" s="2313"/>
      <c r="L135" s="2475"/>
      <c r="M135" s="2469"/>
      <c r="Q135" s="734"/>
      <c r="R135" s="734"/>
    </row>
    <row r="136" spans="2:26" ht="51" customHeight="1" x14ac:dyDescent="0.25">
      <c r="B136" s="1229"/>
      <c r="C136" s="2342" t="s">
        <v>2493</v>
      </c>
      <c r="D136" s="2343"/>
      <c r="E136" s="2343"/>
      <c r="F136" s="2344"/>
      <c r="H136" s="732"/>
      <c r="I136" s="2457"/>
      <c r="J136" s="2312" t="s">
        <v>2716</v>
      </c>
      <c r="K136" s="2313"/>
      <c r="L136" s="2475"/>
      <c r="M136" s="2469"/>
      <c r="Q136" s="734"/>
      <c r="R136" s="734"/>
    </row>
    <row r="137" spans="2:26" ht="51" customHeight="1" x14ac:dyDescent="0.25">
      <c r="B137" s="1229"/>
      <c r="C137" s="2391" t="s">
        <v>730</v>
      </c>
      <c r="D137" s="2084"/>
      <c r="E137" s="1626" t="s">
        <v>1131</v>
      </c>
      <c r="F137" s="2341"/>
      <c r="I137" s="2457"/>
      <c r="J137" s="2312" t="s">
        <v>2717</v>
      </c>
      <c r="K137" s="2313"/>
      <c r="L137" s="2476"/>
      <c r="M137" s="2471"/>
      <c r="Q137" s="734"/>
      <c r="R137" s="734"/>
      <c r="T137" s="348"/>
      <c r="U137" s="348"/>
      <c r="V137" s="348"/>
      <c r="W137" s="348"/>
    </row>
    <row r="138" spans="2:26" ht="36.950000000000003" customHeight="1" x14ac:dyDescent="0.25">
      <c r="B138" s="1229"/>
      <c r="C138" s="2391" t="s">
        <v>709</v>
      </c>
      <c r="D138" s="1917"/>
      <c r="E138" s="1626" t="s">
        <v>2520</v>
      </c>
      <c r="F138" s="2314"/>
      <c r="G138" s="2319" t="s">
        <v>2730</v>
      </c>
      <c r="H138" s="212"/>
      <c r="I138" s="2457"/>
      <c r="J138" s="2464" t="s">
        <v>1166</v>
      </c>
      <c r="K138" s="2465"/>
      <c r="L138" s="2465"/>
      <c r="M138" s="2466"/>
      <c r="Q138" s="734"/>
      <c r="R138" s="734"/>
      <c r="S138" s="348"/>
      <c r="T138" s="348"/>
      <c r="U138" s="348"/>
      <c r="V138" s="348"/>
      <c r="W138" s="348"/>
    </row>
    <row r="139" spans="2:26" ht="51" customHeight="1" x14ac:dyDescent="0.25">
      <c r="B139" s="1229"/>
      <c r="C139" s="2391" t="s">
        <v>779</v>
      </c>
      <c r="D139" s="2084"/>
      <c r="E139" s="1626" t="s">
        <v>2138</v>
      </c>
      <c r="F139" s="2341"/>
      <c r="G139" s="2387"/>
      <c r="H139" s="212"/>
      <c r="I139" s="2457"/>
      <c r="J139" s="2312" t="s">
        <v>2718</v>
      </c>
      <c r="K139" s="1251"/>
      <c r="L139" s="1171" t="s">
        <v>2480</v>
      </c>
      <c r="M139" s="2325"/>
      <c r="Q139" s="731"/>
      <c r="R139" s="731"/>
      <c r="S139" s="348"/>
      <c r="T139" s="348"/>
      <c r="U139" s="348"/>
      <c r="V139" s="348"/>
      <c r="W139" s="348"/>
    </row>
    <row r="140" spans="2:26" ht="51" customHeight="1" x14ac:dyDescent="0.25">
      <c r="B140" s="1229"/>
      <c r="C140" s="2391" t="s">
        <v>782</v>
      </c>
      <c r="D140" s="1917"/>
      <c r="E140" s="1626" t="s">
        <v>8</v>
      </c>
      <c r="F140" s="2341"/>
      <c r="G140" s="2387"/>
      <c r="H140" s="734"/>
      <c r="I140" s="2457"/>
      <c r="J140" s="2312" t="s">
        <v>2719</v>
      </c>
      <c r="K140" s="2313"/>
      <c r="L140" s="2463"/>
      <c r="M140" s="2326"/>
      <c r="Q140" s="731"/>
      <c r="R140" s="731"/>
      <c r="S140" s="348"/>
      <c r="T140" s="348"/>
      <c r="U140" s="348"/>
      <c r="V140" s="348"/>
      <c r="W140" s="348"/>
    </row>
    <row r="141" spans="2:26" ht="51" customHeight="1" x14ac:dyDescent="0.25">
      <c r="B141" s="1229"/>
      <c r="C141" s="2312" t="s">
        <v>2298</v>
      </c>
      <c r="D141" s="1251"/>
      <c r="E141" s="2315" t="s">
        <v>2740</v>
      </c>
      <c r="F141" s="2322"/>
      <c r="G141" s="2387"/>
      <c r="I141" s="2457"/>
      <c r="J141" s="2312" t="s">
        <v>2720</v>
      </c>
      <c r="K141" s="2313"/>
      <c r="L141" s="2463"/>
      <c r="M141" s="2326"/>
      <c r="Q141" s="731"/>
      <c r="R141" s="731"/>
      <c r="S141" s="348"/>
      <c r="T141" s="348"/>
      <c r="U141" s="348"/>
      <c r="V141" s="348"/>
      <c r="W141" s="348"/>
    </row>
    <row r="142" spans="2:26" ht="51" customHeight="1" x14ac:dyDescent="0.25">
      <c r="B142" s="1229"/>
      <c r="C142" s="2312" t="s">
        <v>2299</v>
      </c>
      <c r="D142" s="1251"/>
      <c r="E142" s="2392"/>
      <c r="F142" s="2393"/>
      <c r="G142" s="2387"/>
      <c r="I142" s="2457"/>
      <c r="J142" s="2312" t="s">
        <v>2721</v>
      </c>
      <c r="K142" s="2313"/>
      <c r="L142" s="2463"/>
      <c r="M142" s="2326"/>
      <c r="Q142" s="731"/>
      <c r="R142" s="731"/>
      <c r="S142" s="348"/>
      <c r="T142" s="348"/>
      <c r="U142" s="348"/>
      <c r="V142" s="348"/>
      <c r="W142" s="348"/>
    </row>
    <row r="143" spans="2:26" ht="51" customHeight="1" thickBot="1" x14ac:dyDescent="0.3">
      <c r="B143" s="1230"/>
      <c r="C143" s="2391" t="s">
        <v>782</v>
      </c>
      <c r="D143" s="1917"/>
      <c r="E143" s="2323"/>
      <c r="F143" s="2324"/>
      <c r="G143" s="2388"/>
      <c r="I143" s="2457"/>
      <c r="J143" s="2312" t="s">
        <v>2722</v>
      </c>
      <c r="K143" s="2313"/>
      <c r="L143" s="2463"/>
      <c r="M143" s="2326"/>
      <c r="Q143" s="731"/>
      <c r="R143" s="731"/>
      <c r="S143" s="348"/>
      <c r="T143" s="348"/>
      <c r="U143" s="348"/>
      <c r="V143" s="348"/>
      <c r="W143" s="348"/>
    </row>
    <row r="144" spans="2:26" ht="36.950000000000003" customHeight="1" thickBot="1" x14ac:dyDescent="0.3">
      <c r="B144" s="735" t="s">
        <v>937</v>
      </c>
      <c r="C144" s="2328" t="s">
        <v>2494</v>
      </c>
      <c r="D144" s="2329"/>
      <c r="E144" s="2329"/>
      <c r="F144" s="2330"/>
      <c r="I144" s="2457"/>
      <c r="J144" s="2464" t="s">
        <v>1166</v>
      </c>
      <c r="K144" s="2465"/>
      <c r="L144" s="2465"/>
      <c r="M144" s="2466"/>
    </row>
    <row r="145" spans="2:13" ht="51" customHeight="1" x14ac:dyDescent="0.25">
      <c r="B145" s="1228" t="s">
        <v>938</v>
      </c>
      <c r="C145" s="2342" t="s">
        <v>2497</v>
      </c>
      <c r="D145" s="2354"/>
      <c r="E145" s="2354"/>
      <c r="F145" s="2355"/>
      <c r="I145" s="2457"/>
      <c r="J145" s="2312" t="s">
        <v>2723</v>
      </c>
      <c r="K145" s="2313"/>
      <c r="L145" s="1171" t="s">
        <v>2482</v>
      </c>
      <c r="M145" s="2325"/>
    </row>
    <row r="146" spans="2:13" ht="51" customHeight="1" x14ac:dyDescent="0.25">
      <c r="B146" s="1229"/>
      <c r="C146" s="2481" t="s">
        <v>716</v>
      </c>
      <c r="D146" s="2482"/>
      <c r="E146" s="2315" t="s">
        <v>2739</v>
      </c>
      <c r="F146" s="2322"/>
      <c r="I146" s="2457"/>
      <c r="J146" s="2312" t="s">
        <v>2724</v>
      </c>
      <c r="K146" s="2313"/>
      <c r="L146" s="2463"/>
      <c r="M146" s="2326"/>
    </row>
    <row r="147" spans="2:13" ht="51" customHeight="1" x14ac:dyDescent="0.25">
      <c r="B147" s="1229"/>
      <c r="C147" s="2312" t="s">
        <v>2298</v>
      </c>
      <c r="D147" s="1251"/>
      <c r="E147" s="2392"/>
      <c r="F147" s="2393"/>
      <c r="I147" s="2457"/>
      <c r="J147" s="2312" t="s">
        <v>2725</v>
      </c>
      <c r="K147" s="2313"/>
      <c r="L147" s="2463"/>
      <c r="M147" s="2326"/>
    </row>
    <row r="148" spans="2:13" ht="51" customHeight="1" thickBot="1" x14ac:dyDescent="0.3">
      <c r="B148" s="1229"/>
      <c r="C148" s="2312" t="s">
        <v>2299</v>
      </c>
      <c r="D148" s="1251"/>
      <c r="E148" s="2323"/>
      <c r="F148" s="2324"/>
      <c r="I148" s="2457"/>
      <c r="J148" s="2312" t="s">
        <v>2726</v>
      </c>
      <c r="K148" s="2313"/>
      <c r="L148" s="2463"/>
      <c r="M148" s="2326"/>
    </row>
    <row r="149" spans="2:13" ht="51" customHeight="1" x14ac:dyDescent="0.25">
      <c r="B149" s="1229"/>
      <c r="C149" s="2342" t="s">
        <v>2495</v>
      </c>
      <c r="D149" s="2343"/>
      <c r="E149" s="2343"/>
      <c r="F149" s="2344"/>
      <c r="I149" s="2457"/>
      <c r="J149" s="2312" t="s">
        <v>2727</v>
      </c>
      <c r="K149" s="2313"/>
      <c r="L149" s="2463"/>
      <c r="M149" s="2326"/>
    </row>
    <row r="150" spans="2:13" ht="51" customHeight="1" x14ac:dyDescent="0.25">
      <c r="B150" s="1229"/>
      <c r="C150" s="2391" t="s">
        <v>730</v>
      </c>
      <c r="D150" s="2084"/>
      <c r="E150" s="1626" t="s">
        <v>8</v>
      </c>
      <c r="F150" s="2341"/>
      <c r="I150" s="2457"/>
      <c r="J150" s="2312" t="s">
        <v>2728</v>
      </c>
      <c r="K150" s="2313"/>
      <c r="L150" s="2463"/>
      <c r="M150" s="2326"/>
    </row>
    <row r="151" spans="2:13" ht="51" customHeight="1" thickBot="1" x14ac:dyDescent="0.3">
      <c r="B151" s="1229"/>
      <c r="C151" s="1237" t="s">
        <v>742</v>
      </c>
      <c r="D151" s="1254"/>
      <c r="E151" s="1626" t="s">
        <v>1131</v>
      </c>
      <c r="F151" s="2314"/>
      <c r="I151" s="2458"/>
      <c r="J151" s="2312" t="s">
        <v>2729</v>
      </c>
      <c r="K151" s="2313"/>
      <c r="L151" s="2477"/>
      <c r="M151" s="2478"/>
    </row>
    <row r="152" spans="2:13" ht="36.950000000000003" customHeight="1" thickBot="1" x14ac:dyDescent="0.3">
      <c r="B152" s="1229"/>
      <c r="C152" s="2389" t="s">
        <v>779</v>
      </c>
      <c r="D152" s="2390"/>
      <c r="E152" s="1626" t="s">
        <v>1131</v>
      </c>
      <c r="F152" s="2314"/>
      <c r="I152" s="735" t="s">
        <v>939</v>
      </c>
      <c r="J152" s="2328" t="s">
        <v>2486</v>
      </c>
      <c r="K152" s="2329"/>
      <c r="L152" s="2329"/>
      <c r="M152" s="2330"/>
    </row>
    <row r="153" spans="2:13" ht="36.950000000000003" customHeight="1" x14ac:dyDescent="0.25">
      <c r="B153" s="1229"/>
      <c r="C153" s="2312" t="s">
        <v>2298</v>
      </c>
      <c r="D153" s="1251"/>
      <c r="E153" s="2315" t="s">
        <v>2738</v>
      </c>
      <c r="F153" s="2322"/>
      <c r="I153" s="2456" t="s">
        <v>940</v>
      </c>
      <c r="J153" s="2459" t="s">
        <v>2748</v>
      </c>
      <c r="K153" s="2460"/>
      <c r="L153" s="2460"/>
      <c r="M153" s="2461"/>
    </row>
    <row r="154" spans="2:13" ht="51" customHeight="1" x14ac:dyDescent="0.25">
      <c r="B154" s="1229"/>
      <c r="C154" s="2312" t="s">
        <v>2299</v>
      </c>
      <c r="D154" s="1251"/>
      <c r="E154" s="2392"/>
      <c r="F154" s="2393"/>
      <c r="I154" s="2457"/>
      <c r="J154" s="2312" t="s">
        <v>2699</v>
      </c>
      <c r="K154" s="1251"/>
      <c r="L154" s="1171" t="s">
        <v>2479</v>
      </c>
      <c r="M154" s="2325"/>
    </row>
    <row r="155" spans="2:13" ht="51" customHeight="1" thickBot="1" x14ac:dyDescent="0.3">
      <c r="B155" s="1229"/>
      <c r="C155" s="2479" t="s">
        <v>730</v>
      </c>
      <c r="D155" s="2485"/>
      <c r="E155" s="2323"/>
      <c r="F155" s="2324"/>
      <c r="I155" s="2457"/>
      <c r="J155" s="2312" t="s">
        <v>2700</v>
      </c>
      <c r="K155" s="2313"/>
      <c r="L155" s="2463"/>
      <c r="M155" s="2326"/>
    </row>
    <row r="156" spans="2:13" ht="51" customHeight="1" x14ac:dyDescent="0.25">
      <c r="B156" s="1229"/>
      <c r="C156" s="2342" t="s">
        <v>2495</v>
      </c>
      <c r="D156" s="2343"/>
      <c r="E156" s="2343"/>
      <c r="F156" s="2344"/>
      <c r="I156" s="2457"/>
      <c r="J156" s="2312" t="s">
        <v>2701</v>
      </c>
      <c r="K156" s="2313"/>
      <c r="L156" s="2463"/>
      <c r="M156" s="2326"/>
    </row>
    <row r="157" spans="2:13" ht="51" customHeight="1" x14ac:dyDescent="0.25">
      <c r="B157" s="1229"/>
      <c r="C157" s="2391" t="s">
        <v>730</v>
      </c>
      <c r="D157" s="2084"/>
      <c r="E157" s="1626" t="s">
        <v>1131</v>
      </c>
      <c r="F157" s="2341"/>
      <c r="I157" s="2457"/>
      <c r="J157" s="2312" t="s">
        <v>2702</v>
      </c>
      <c r="K157" s="2313"/>
      <c r="L157" s="1174"/>
      <c r="M157" s="2327"/>
    </row>
    <row r="158" spans="2:13" ht="36.950000000000003" customHeight="1" x14ac:dyDescent="0.25">
      <c r="B158" s="1229"/>
      <c r="C158" s="2391" t="s">
        <v>709</v>
      </c>
      <c r="D158" s="1917"/>
      <c r="E158" s="1626" t="s">
        <v>8</v>
      </c>
      <c r="F158" s="2341"/>
      <c r="I158" s="2457"/>
      <c r="J158" s="2464" t="s">
        <v>1166</v>
      </c>
      <c r="K158" s="2465"/>
      <c r="L158" s="2465"/>
      <c r="M158" s="2466"/>
    </row>
    <row r="159" spans="2:13" ht="51" customHeight="1" x14ac:dyDescent="0.25">
      <c r="B159" s="1229"/>
      <c r="C159" s="2389" t="s">
        <v>779</v>
      </c>
      <c r="D159" s="2390"/>
      <c r="E159" s="1626" t="s">
        <v>1131</v>
      </c>
      <c r="F159" s="2314"/>
      <c r="I159" s="2457"/>
      <c r="J159" s="2312" t="s">
        <v>2703</v>
      </c>
      <c r="K159" s="1251"/>
      <c r="L159" s="1171" t="s">
        <v>2479</v>
      </c>
      <c r="M159" s="2325"/>
    </row>
    <row r="160" spans="2:13" ht="51" customHeight="1" x14ac:dyDescent="0.25">
      <c r="B160" s="1229"/>
      <c r="C160" s="2312" t="s">
        <v>2298</v>
      </c>
      <c r="D160" s="1251"/>
      <c r="E160" s="2315" t="s">
        <v>2737</v>
      </c>
      <c r="F160" s="2322"/>
      <c r="I160" s="2457"/>
      <c r="J160" s="2312" t="s">
        <v>2704</v>
      </c>
      <c r="K160" s="2313"/>
      <c r="L160" s="2463"/>
      <c r="M160" s="2326"/>
    </row>
    <row r="161" spans="2:13" ht="51" customHeight="1" x14ac:dyDescent="0.25">
      <c r="B161" s="1229"/>
      <c r="C161" s="2312" t="s">
        <v>2299</v>
      </c>
      <c r="D161" s="1251"/>
      <c r="E161" s="2392"/>
      <c r="F161" s="2393"/>
      <c r="I161" s="2457"/>
      <c r="J161" s="2312" t="s">
        <v>2705</v>
      </c>
      <c r="K161" s="2313"/>
      <c r="L161" s="2463"/>
      <c r="M161" s="2326"/>
    </row>
    <row r="162" spans="2:13" ht="51" customHeight="1" thickBot="1" x14ac:dyDescent="0.3">
      <c r="B162" s="1229"/>
      <c r="C162" s="2391" t="s">
        <v>709</v>
      </c>
      <c r="D162" s="1917"/>
      <c r="E162" s="2323"/>
      <c r="F162" s="2324"/>
      <c r="I162" s="2457"/>
      <c r="J162" s="2312" t="s">
        <v>2706</v>
      </c>
      <c r="K162" s="2313"/>
      <c r="L162" s="1174"/>
      <c r="M162" s="2327"/>
    </row>
    <row r="163" spans="2:13" ht="36.950000000000003" customHeight="1" x14ac:dyDescent="0.25">
      <c r="B163" s="1229"/>
      <c r="C163" s="2342" t="s">
        <v>2495</v>
      </c>
      <c r="D163" s="2343"/>
      <c r="E163" s="2343"/>
      <c r="F163" s="2344"/>
      <c r="I163" s="2457"/>
      <c r="J163" s="2464" t="s">
        <v>1166</v>
      </c>
      <c r="K163" s="2465"/>
      <c r="L163" s="2465"/>
      <c r="M163" s="2466"/>
    </row>
    <row r="164" spans="2:13" ht="51" customHeight="1" x14ac:dyDescent="0.25">
      <c r="B164" s="1229"/>
      <c r="C164" s="2391" t="s">
        <v>730</v>
      </c>
      <c r="D164" s="2084"/>
      <c r="E164" s="1626" t="s">
        <v>1131</v>
      </c>
      <c r="F164" s="2341"/>
      <c r="I164" s="2457"/>
      <c r="J164" s="2312" t="s">
        <v>2707</v>
      </c>
      <c r="K164" s="1251"/>
      <c r="L164" s="1172" t="s">
        <v>2480</v>
      </c>
      <c r="M164" s="2467"/>
    </row>
    <row r="165" spans="2:13" ht="51" customHeight="1" x14ac:dyDescent="0.25">
      <c r="B165" s="1229"/>
      <c r="C165" s="2391" t="s">
        <v>709</v>
      </c>
      <c r="D165" s="1917"/>
      <c r="E165" s="1626" t="s">
        <v>2520</v>
      </c>
      <c r="F165" s="2314"/>
      <c r="G165" s="2319" t="s">
        <v>2730</v>
      </c>
      <c r="I165" s="2457"/>
      <c r="J165" s="2312" t="s">
        <v>2708</v>
      </c>
      <c r="K165" s="2313"/>
      <c r="L165" s="2468"/>
      <c r="M165" s="2469"/>
    </row>
    <row r="166" spans="2:13" ht="51" customHeight="1" x14ac:dyDescent="0.25">
      <c r="B166" s="1229"/>
      <c r="C166" s="2391" t="s">
        <v>779</v>
      </c>
      <c r="D166" s="2084"/>
      <c r="E166" s="1626" t="s">
        <v>2138</v>
      </c>
      <c r="F166" s="2341"/>
      <c r="G166" s="2387"/>
      <c r="I166" s="2457"/>
      <c r="J166" s="2312" t="s">
        <v>2709</v>
      </c>
      <c r="K166" s="2313"/>
      <c r="L166" s="2468"/>
      <c r="M166" s="2469"/>
    </row>
    <row r="167" spans="2:13" ht="51" customHeight="1" x14ac:dyDescent="0.25">
      <c r="B167" s="1229"/>
      <c r="C167" s="2391" t="s">
        <v>782</v>
      </c>
      <c r="D167" s="1917"/>
      <c r="E167" s="1626" t="s">
        <v>8</v>
      </c>
      <c r="F167" s="2341"/>
      <c r="G167" s="2387"/>
      <c r="I167" s="2457"/>
      <c r="J167" s="2312" t="s">
        <v>2710</v>
      </c>
      <c r="K167" s="2313"/>
      <c r="L167" s="2468"/>
      <c r="M167" s="2469"/>
    </row>
    <row r="168" spans="2:13" ht="51" customHeight="1" x14ac:dyDescent="0.25">
      <c r="B168" s="1229"/>
      <c r="C168" s="2312" t="s">
        <v>2298</v>
      </c>
      <c r="D168" s="1251"/>
      <c r="E168" s="2315" t="s">
        <v>2736</v>
      </c>
      <c r="F168" s="2322"/>
      <c r="G168" s="2387"/>
      <c r="I168" s="2457"/>
      <c r="J168" s="2312" t="s">
        <v>2711</v>
      </c>
      <c r="K168" s="2313"/>
      <c r="L168" s="2470"/>
      <c r="M168" s="2471"/>
    </row>
    <row r="169" spans="2:13" ht="36.950000000000003" customHeight="1" x14ac:dyDescent="0.25">
      <c r="B169" s="1229"/>
      <c r="C169" s="2312" t="s">
        <v>2299</v>
      </c>
      <c r="D169" s="1251"/>
      <c r="E169" s="2392"/>
      <c r="F169" s="2393"/>
      <c r="G169" s="2387"/>
      <c r="I169" s="2457"/>
      <c r="J169" s="2464" t="s">
        <v>1166</v>
      </c>
      <c r="K169" s="2465"/>
      <c r="L169" s="2465"/>
      <c r="M169" s="2466"/>
    </row>
    <row r="170" spans="2:13" ht="51" customHeight="1" thickBot="1" x14ac:dyDescent="0.3">
      <c r="B170" s="1230"/>
      <c r="C170" s="2391" t="s">
        <v>782</v>
      </c>
      <c r="D170" s="1917"/>
      <c r="E170" s="2323"/>
      <c r="F170" s="2324"/>
      <c r="G170" s="2388"/>
      <c r="I170" s="2457"/>
      <c r="J170" s="2312" t="s">
        <v>2712</v>
      </c>
      <c r="K170" s="1251"/>
      <c r="L170" s="1171" t="s">
        <v>2481</v>
      </c>
      <c r="M170" s="2467"/>
    </row>
    <row r="171" spans="2:13" ht="51" customHeight="1" thickBot="1" x14ac:dyDescent="0.3">
      <c r="B171" s="735" t="s">
        <v>939</v>
      </c>
      <c r="C171" s="2328" t="s">
        <v>2496</v>
      </c>
      <c r="D171" s="2329"/>
      <c r="E171" s="2329"/>
      <c r="F171" s="2330"/>
      <c r="I171" s="2457"/>
      <c r="J171" s="2312" t="s">
        <v>2713</v>
      </c>
      <c r="K171" s="2313"/>
      <c r="L171" s="2475"/>
      <c r="M171" s="2469"/>
    </row>
    <row r="172" spans="2:13" ht="51" customHeight="1" x14ac:dyDescent="0.25">
      <c r="B172" s="1228" t="s">
        <v>940</v>
      </c>
      <c r="C172" s="2342" t="s">
        <v>2498</v>
      </c>
      <c r="D172" s="2354"/>
      <c r="E172" s="2354"/>
      <c r="F172" s="2355"/>
      <c r="I172" s="2457"/>
      <c r="J172" s="2312" t="s">
        <v>2714</v>
      </c>
      <c r="K172" s="2313"/>
      <c r="L172" s="2475"/>
      <c r="M172" s="2469"/>
    </row>
    <row r="173" spans="2:13" ht="51" customHeight="1" x14ac:dyDescent="0.25">
      <c r="B173" s="1229"/>
      <c r="C173" s="2481" t="s">
        <v>716</v>
      </c>
      <c r="D173" s="2482"/>
      <c r="E173" s="2315" t="s">
        <v>2735</v>
      </c>
      <c r="F173" s="2322"/>
      <c r="I173" s="2457"/>
      <c r="J173" s="2312" t="s">
        <v>2715</v>
      </c>
      <c r="K173" s="2313"/>
      <c r="L173" s="2475"/>
      <c r="M173" s="2469"/>
    </row>
    <row r="174" spans="2:13" ht="51" customHeight="1" x14ac:dyDescent="0.25">
      <c r="B174" s="1229"/>
      <c r="C174" s="2312" t="s">
        <v>2298</v>
      </c>
      <c r="D174" s="1251"/>
      <c r="E174" s="2392"/>
      <c r="F174" s="2393"/>
      <c r="I174" s="2457"/>
      <c r="J174" s="2312" t="s">
        <v>2716</v>
      </c>
      <c r="K174" s="2313"/>
      <c r="L174" s="2475"/>
      <c r="M174" s="2469"/>
    </row>
    <row r="175" spans="2:13" ht="51" customHeight="1" thickBot="1" x14ac:dyDescent="0.3">
      <c r="B175" s="1229"/>
      <c r="C175" s="2312" t="s">
        <v>2299</v>
      </c>
      <c r="D175" s="1251"/>
      <c r="E175" s="2323"/>
      <c r="F175" s="2324"/>
      <c r="I175" s="2457"/>
      <c r="J175" s="2312" t="s">
        <v>2717</v>
      </c>
      <c r="K175" s="2313"/>
      <c r="L175" s="2476"/>
      <c r="M175" s="2471"/>
    </row>
    <row r="176" spans="2:13" ht="36.950000000000003" customHeight="1" x14ac:dyDescent="0.25">
      <c r="B176" s="1229"/>
      <c r="C176" s="2342" t="s">
        <v>2499</v>
      </c>
      <c r="D176" s="2343"/>
      <c r="E176" s="2343"/>
      <c r="F176" s="2344"/>
      <c r="I176" s="2457"/>
      <c r="J176" s="2464" t="s">
        <v>1166</v>
      </c>
      <c r="K176" s="2465"/>
      <c r="L176" s="2465"/>
      <c r="M176" s="2466"/>
    </row>
    <row r="177" spans="2:13" ht="51" customHeight="1" x14ac:dyDescent="0.25">
      <c r="B177" s="1229"/>
      <c r="C177" s="2391" t="s">
        <v>730</v>
      </c>
      <c r="D177" s="2084"/>
      <c r="E177" s="1626" t="s">
        <v>8</v>
      </c>
      <c r="F177" s="2341"/>
      <c r="I177" s="2457"/>
      <c r="J177" s="2312" t="s">
        <v>2718</v>
      </c>
      <c r="K177" s="1251"/>
      <c r="L177" s="1171" t="s">
        <v>2480</v>
      </c>
      <c r="M177" s="2325"/>
    </row>
    <row r="178" spans="2:13" ht="51" customHeight="1" x14ac:dyDescent="0.25">
      <c r="B178" s="1229"/>
      <c r="C178" s="1237" t="s">
        <v>742</v>
      </c>
      <c r="D178" s="1254"/>
      <c r="E178" s="1626" t="s">
        <v>1131</v>
      </c>
      <c r="F178" s="2314"/>
      <c r="I178" s="2457"/>
      <c r="J178" s="2312" t="s">
        <v>2719</v>
      </c>
      <c r="K178" s="2313"/>
      <c r="L178" s="2463"/>
      <c r="M178" s="2326"/>
    </row>
    <row r="179" spans="2:13" ht="51" customHeight="1" x14ac:dyDescent="0.25">
      <c r="B179" s="1229"/>
      <c r="C179" s="2389" t="s">
        <v>779</v>
      </c>
      <c r="D179" s="2390"/>
      <c r="E179" s="1626" t="s">
        <v>1131</v>
      </c>
      <c r="F179" s="2314"/>
      <c r="I179" s="2457"/>
      <c r="J179" s="2312" t="s">
        <v>2720</v>
      </c>
      <c r="K179" s="2313"/>
      <c r="L179" s="2463"/>
      <c r="M179" s="2326"/>
    </row>
    <row r="180" spans="2:13" ht="51" customHeight="1" x14ac:dyDescent="0.25">
      <c r="B180" s="1229"/>
      <c r="C180" s="2312" t="s">
        <v>2298</v>
      </c>
      <c r="D180" s="1251"/>
      <c r="E180" s="2315" t="s">
        <v>2734</v>
      </c>
      <c r="F180" s="2322"/>
      <c r="I180" s="2457"/>
      <c r="J180" s="2312" t="s">
        <v>2721</v>
      </c>
      <c r="K180" s="2313"/>
      <c r="L180" s="2463"/>
      <c r="M180" s="2326"/>
    </row>
    <row r="181" spans="2:13" ht="51" customHeight="1" x14ac:dyDescent="0.25">
      <c r="B181" s="1229"/>
      <c r="C181" s="2312" t="s">
        <v>2299</v>
      </c>
      <c r="D181" s="1251"/>
      <c r="E181" s="2392"/>
      <c r="F181" s="2393"/>
      <c r="I181" s="2457"/>
      <c r="J181" s="2312" t="s">
        <v>2722</v>
      </c>
      <c r="K181" s="2313"/>
      <c r="L181" s="2463"/>
      <c r="M181" s="2326"/>
    </row>
    <row r="182" spans="2:13" ht="36.950000000000003" customHeight="1" thickBot="1" x14ac:dyDescent="0.3">
      <c r="B182" s="1229"/>
      <c r="C182" s="2479" t="s">
        <v>730</v>
      </c>
      <c r="D182" s="2485"/>
      <c r="E182" s="2323"/>
      <c r="F182" s="2324"/>
      <c r="I182" s="2457"/>
      <c r="J182" s="2464" t="s">
        <v>1166</v>
      </c>
      <c r="K182" s="2465"/>
      <c r="L182" s="2465"/>
      <c r="M182" s="2466"/>
    </row>
    <row r="183" spans="2:13" ht="51" customHeight="1" x14ac:dyDescent="0.25">
      <c r="B183" s="1229"/>
      <c r="C183" s="2342" t="s">
        <v>2499</v>
      </c>
      <c r="D183" s="2343"/>
      <c r="E183" s="2343"/>
      <c r="F183" s="2344"/>
      <c r="I183" s="2457"/>
      <c r="J183" s="2312" t="s">
        <v>2723</v>
      </c>
      <c r="K183" s="2313"/>
      <c r="L183" s="1171" t="s">
        <v>2482</v>
      </c>
      <c r="M183" s="2325"/>
    </row>
    <row r="184" spans="2:13" ht="51" customHeight="1" x14ac:dyDescent="0.25">
      <c r="B184" s="1229"/>
      <c r="C184" s="2391" t="s">
        <v>730</v>
      </c>
      <c r="D184" s="2084"/>
      <c r="E184" s="1626" t="s">
        <v>1131</v>
      </c>
      <c r="F184" s="2341"/>
      <c r="I184" s="2457"/>
      <c r="J184" s="2312" t="s">
        <v>2724</v>
      </c>
      <c r="K184" s="2313"/>
      <c r="L184" s="2463"/>
      <c r="M184" s="2326"/>
    </row>
    <row r="185" spans="2:13" ht="51" customHeight="1" x14ac:dyDescent="0.25">
      <c r="B185" s="1229"/>
      <c r="C185" s="2391" t="s">
        <v>709</v>
      </c>
      <c r="D185" s="1917"/>
      <c r="E185" s="1626" t="s">
        <v>8</v>
      </c>
      <c r="F185" s="2341"/>
      <c r="I185" s="2457"/>
      <c r="J185" s="2312" t="s">
        <v>2725</v>
      </c>
      <c r="K185" s="2313"/>
      <c r="L185" s="2463"/>
      <c r="M185" s="2326"/>
    </row>
    <row r="186" spans="2:13" ht="51" customHeight="1" x14ac:dyDescent="0.25">
      <c r="B186" s="1229"/>
      <c r="C186" s="2389" t="s">
        <v>779</v>
      </c>
      <c r="D186" s="2390"/>
      <c r="E186" s="1626" t="s">
        <v>1131</v>
      </c>
      <c r="F186" s="2314"/>
      <c r="I186" s="2457"/>
      <c r="J186" s="2312" t="s">
        <v>2726</v>
      </c>
      <c r="K186" s="2313"/>
      <c r="L186" s="2463"/>
      <c r="M186" s="2326"/>
    </row>
    <row r="187" spans="2:13" ht="51" customHeight="1" x14ac:dyDescent="0.25">
      <c r="B187" s="1229"/>
      <c r="C187" s="2312" t="s">
        <v>2298</v>
      </c>
      <c r="D187" s="1251"/>
      <c r="E187" s="2315" t="s">
        <v>2733</v>
      </c>
      <c r="F187" s="2322"/>
      <c r="I187" s="2457"/>
      <c r="J187" s="2312" t="s">
        <v>2727</v>
      </c>
      <c r="K187" s="2313"/>
      <c r="L187" s="2463"/>
      <c r="M187" s="2326"/>
    </row>
    <row r="188" spans="2:13" ht="51" customHeight="1" x14ac:dyDescent="0.25">
      <c r="B188" s="1229"/>
      <c r="C188" s="2312" t="s">
        <v>2299</v>
      </c>
      <c r="D188" s="1251"/>
      <c r="E188" s="2392"/>
      <c r="F188" s="2393"/>
      <c r="I188" s="2457"/>
      <c r="J188" s="2312" t="s">
        <v>2728</v>
      </c>
      <c r="K188" s="2313"/>
      <c r="L188" s="2463"/>
      <c r="M188" s="2326"/>
    </row>
    <row r="189" spans="2:13" ht="51" customHeight="1" thickBot="1" x14ac:dyDescent="0.3">
      <c r="B189" s="1229"/>
      <c r="C189" s="2391" t="s">
        <v>782</v>
      </c>
      <c r="D189" s="1917"/>
      <c r="E189" s="2323"/>
      <c r="F189" s="2324"/>
      <c r="I189" s="2458"/>
      <c r="J189" s="2312" t="s">
        <v>2729</v>
      </c>
      <c r="K189" s="2313"/>
      <c r="L189" s="2477"/>
      <c r="M189" s="2478"/>
    </row>
    <row r="190" spans="2:13" ht="36.950000000000003" customHeight="1" thickBot="1" x14ac:dyDescent="0.3">
      <c r="B190" s="1229"/>
      <c r="C190" s="2342" t="s">
        <v>2499</v>
      </c>
      <c r="D190" s="2343"/>
      <c r="E190" s="2343"/>
      <c r="F190" s="2344"/>
      <c r="I190" s="735" t="s">
        <v>949</v>
      </c>
      <c r="J190" s="2328" t="s">
        <v>2487</v>
      </c>
      <c r="K190" s="2329"/>
      <c r="L190" s="2329"/>
      <c r="M190" s="2330"/>
    </row>
    <row r="191" spans="2:13" ht="36.950000000000003" customHeight="1" thickBot="1" x14ac:dyDescent="0.3">
      <c r="B191" s="1229"/>
      <c r="C191" s="2391" t="s">
        <v>730</v>
      </c>
      <c r="D191" s="2084"/>
      <c r="E191" s="1626" t="s">
        <v>1131</v>
      </c>
      <c r="F191" s="2341"/>
      <c r="I191" s="735" t="s">
        <v>615</v>
      </c>
      <c r="J191" s="2328" t="s">
        <v>2483</v>
      </c>
      <c r="K191" s="2329"/>
      <c r="L191" s="2329"/>
      <c r="M191" s="2330"/>
    </row>
    <row r="192" spans="2:13" ht="36.950000000000003" customHeight="1" thickBot="1" x14ac:dyDescent="0.3">
      <c r="B192" s="1229"/>
      <c r="C192" s="2391" t="s">
        <v>709</v>
      </c>
      <c r="D192" s="1917"/>
      <c r="E192" s="1626" t="s">
        <v>2520</v>
      </c>
      <c r="F192" s="2314"/>
      <c r="G192" s="2319" t="s">
        <v>2730</v>
      </c>
      <c r="I192" s="735" t="s">
        <v>2465</v>
      </c>
      <c r="J192" s="2328" t="s">
        <v>2488</v>
      </c>
      <c r="K192" s="2329"/>
      <c r="L192" s="2329"/>
      <c r="M192" s="2330"/>
    </row>
    <row r="193" spans="2:7" ht="36.950000000000003" customHeight="1" x14ac:dyDescent="0.25">
      <c r="B193" s="1229"/>
      <c r="C193" s="2391" t="s">
        <v>779</v>
      </c>
      <c r="D193" s="2084"/>
      <c r="E193" s="1626" t="s">
        <v>2138</v>
      </c>
      <c r="F193" s="2341"/>
      <c r="G193" s="2387"/>
    </row>
    <row r="194" spans="2:7" ht="36.950000000000003" customHeight="1" x14ac:dyDescent="0.25">
      <c r="B194" s="1229"/>
      <c r="C194" s="2391" t="s">
        <v>782</v>
      </c>
      <c r="D194" s="1917"/>
      <c r="E194" s="1626" t="s">
        <v>8</v>
      </c>
      <c r="F194" s="2341"/>
      <c r="G194" s="2387"/>
    </row>
    <row r="195" spans="2:7" ht="36.950000000000003" customHeight="1" x14ac:dyDescent="0.25">
      <c r="B195" s="1229"/>
      <c r="C195" s="2312" t="s">
        <v>2298</v>
      </c>
      <c r="D195" s="1251"/>
      <c r="E195" s="2315" t="s">
        <v>2732</v>
      </c>
      <c r="F195" s="2322"/>
      <c r="G195" s="2387"/>
    </row>
    <row r="196" spans="2:7" ht="36.950000000000003" customHeight="1" x14ac:dyDescent="0.25">
      <c r="B196" s="1229"/>
      <c r="C196" s="2312" t="s">
        <v>2299</v>
      </c>
      <c r="D196" s="1251"/>
      <c r="E196" s="2392"/>
      <c r="F196" s="2393"/>
      <c r="G196" s="2387"/>
    </row>
    <row r="197" spans="2:7" ht="36.950000000000003" customHeight="1" thickBot="1" x14ac:dyDescent="0.3">
      <c r="B197" s="1230"/>
      <c r="C197" s="2391" t="s">
        <v>782</v>
      </c>
      <c r="D197" s="1917"/>
      <c r="E197" s="2323"/>
      <c r="F197" s="2324"/>
      <c r="G197" s="2388"/>
    </row>
    <row r="198" spans="2:7" ht="36.950000000000003" customHeight="1" thickBot="1" x14ac:dyDescent="0.3">
      <c r="B198" s="735" t="s">
        <v>949</v>
      </c>
      <c r="C198" s="2328" t="s">
        <v>2500</v>
      </c>
      <c r="D198" s="2329"/>
      <c r="E198" s="2329"/>
      <c r="F198" s="2330"/>
    </row>
    <row r="199" spans="2:7" ht="36.950000000000003" customHeight="1" thickBot="1" x14ac:dyDescent="0.3">
      <c r="B199" s="735" t="s">
        <v>615</v>
      </c>
      <c r="C199" s="2328" t="s">
        <v>2501</v>
      </c>
      <c r="D199" s="2329"/>
      <c r="E199" s="2329"/>
      <c r="F199" s="2330"/>
    </row>
    <row r="200" spans="2:7" ht="36.950000000000003" customHeight="1" thickBot="1" x14ac:dyDescent="0.3">
      <c r="B200" s="735" t="s">
        <v>2465</v>
      </c>
      <c r="C200" s="2328" t="s">
        <v>2502</v>
      </c>
      <c r="D200" s="2329"/>
      <c r="E200" s="2329"/>
      <c r="F200" s="2330"/>
    </row>
    <row r="201" spans="2:7" ht="36.950000000000003" customHeight="1" x14ac:dyDescent="0.25"/>
    <row r="202" spans="2:7" ht="36.950000000000003" customHeight="1" x14ac:dyDescent="0.25"/>
    <row r="203" spans="2:7" ht="36.950000000000003" customHeight="1" x14ac:dyDescent="0.25"/>
    <row r="204" spans="2:7" ht="36.950000000000003" customHeight="1" x14ac:dyDescent="0.25"/>
    <row r="205" spans="2:7" ht="36.950000000000003" customHeight="1" x14ac:dyDescent="0.25"/>
    <row r="206" spans="2:7" ht="36.950000000000003" customHeight="1" x14ac:dyDescent="0.25"/>
    <row r="207" spans="2:7" ht="36.950000000000003" customHeight="1" x14ac:dyDescent="0.25"/>
    <row r="208" spans="2:7" ht="36.950000000000003" customHeight="1" x14ac:dyDescent="0.25"/>
    <row r="209" ht="36.950000000000003" customHeight="1" x14ac:dyDescent="0.25"/>
    <row r="210" ht="36.950000000000003" customHeight="1" x14ac:dyDescent="0.25"/>
    <row r="211" ht="36.950000000000003" customHeight="1" x14ac:dyDescent="0.25"/>
    <row r="212" ht="36.950000000000003" customHeight="1" x14ac:dyDescent="0.25"/>
    <row r="213" ht="36.950000000000003" customHeight="1" x14ac:dyDescent="0.25"/>
    <row r="214" ht="36.950000000000003" customHeight="1" x14ac:dyDescent="0.25"/>
    <row r="215" ht="36.950000000000003" customHeight="1" x14ac:dyDescent="0.25"/>
    <row r="216" ht="36.950000000000003" customHeight="1" x14ac:dyDescent="0.25"/>
    <row r="217" ht="36.950000000000003" customHeight="1" x14ac:dyDescent="0.25"/>
    <row r="218" ht="36.950000000000003" customHeight="1" x14ac:dyDescent="0.25"/>
    <row r="219" ht="36.950000000000003" customHeight="1" x14ac:dyDescent="0.25"/>
    <row r="220" ht="36.950000000000003" customHeight="1" x14ac:dyDescent="0.25"/>
    <row r="221" ht="36.950000000000003" customHeight="1" x14ac:dyDescent="0.25"/>
    <row r="222" ht="36.950000000000003" customHeight="1" x14ac:dyDescent="0.25"/>
    <row r="223" ht="36.950000000000003" customHeight="1" x14ac:dyDescent="0.25"/>
    <row r="224" ht="36.950000000000003" customHeight="1" x14ac:dyDescent="0.25"/>
    <row r="225" ht="36.950000000000003" customHeight="1" x14ac:dyDescent="0.25"/>
    <row r="226" ht="36.950000000000003" customHeight="1" x14ac:dyDescent="0.25"/>
    <row r="227" ht="36.950000000000003" customHeight="1" x14ac:dyDescent="0.25"/>
    <row r="228" ht="36.950000000000003" customHeight="1" x14ac:dyDescent="0.25"/>
    <row r="229" ht="36.950000000000003" customHeight="1" x14ac:dyDescent="0.25"/>
    <row r="230" ht="36.950000000000003" customHeight="1" x14ac:dyDescent="0.25"/>
    <row r="231" ht="36.950000000000003" customHeight="1" x14ac:dyDescent="0.25"/>
    <row r="232" ht="36.950000000000003" customHeight="1" x14ac:dyDescent="0.25"/>
    <row r="233" ht="36.950000000000003" customHeight="1" x14ac:dyDescent="0.25"/>
    <row r="234" ht="36.950000000000003" customHeight="1" x14ac:dyDescent="0.25"/>
  </sheetData>
  <mergeCells count="527">
    <mergeCell ref="B91:B116"/>
    <mergeCell ref="B118:B143"/>
    <mergeCell ref="B145:B170"/>
    <mergeCell ref="B172:B197"/>
    <mergeCell ref="C96:D96"/>
    <mergeCell ref="E96:F96"/>
    <mergeCell ref="C97:D97"/>
    <mergeCell ref="E97:F97"/>
    <mergeCell ref="C123:D123"/>
    <mergeCell ref="E123:F123"/>
    <mergeCell ref="C124:D124"/>
    <mergeCell ref="E124:F124"/>
    <mergeCell ref="C150:D150"/>
    <mergeCell ref="E150:F150"/>
    <mergeCell ref="C190:F190"/>
    <mergeCell ref="C183:F183"/>
    <mergeCell ref="C184:D184"/>
    <mergeCell ref="E184:F184"/>
    <mergeCell ref="E185:F185"/>
    <mergeCell ref="C168:D168"/>
    <mergeCell ref="E168:F170"/>
    <mergeCell ref="C169:D169"/>
    <mergeCell ref="C170:D170"/>
    <mergeCell ref="C171:F171"/>
    <mergeCell ref="C198:F198"/>
    <mergeCell ref="C199:F199"/>
    <mergeCell ref="C200:F200"/>
    <mergeCell ref="C191:D191"/>
    <mergeCell ref="E191:F191"/>
    <mergeCell ref="C192:D192"/>
    <mergeCell ref="E192:F192"/>
    <mergeCell ref="C193:D193"/>
    <mergeCell ref="E193:F193"/>
    <mergeCell ref="C194:D194"/>
    <mergeCell ref="E194:F194"/>
    <mergeCell ref="C195:D195"/>
    <mergeCell ref="E195:F197"/>
    <mergeCell ref="C196:D196"/>
    <mergeCell ref="C197:D197"/>
    <mergeCell ref="C186:D186"/>
    <mergeCell ref="E186:F186"/>
    <mergeCell ref="C187:D187"/>
    <mergeCell ref="E187:F189"/>
    <mergeCell ref="C188:D188"/>
    <mergeCell ref="C189:D189"/>
    <mergeCell ref="C172:F172"/>
    <mergeCell ref="C173:D173"/>
    <mergeCell ref="E173:F175"/>
    <mergeCell ref="C174:D174"/>
    <mergeCell ref="C175:D175"/>
    <mergeCell ref="C176:F176"/>
    <mergeCell ref="C179:D179"/>
    <mergeCell ref="E179:F179"/>
    <mergeCell ref="C180:D180"/>
    <mergeCell ref="E180:F182"/>
    <mergeCell ref="C181:D181"/>
    <mergeCell ref="C182:D182"/>
    <mergeCell ref="C185:D185"/>
    <mergeCell ref="C177:D177"/>
    <mergeCell ref="E177:F177"/>
    <mergeCell ref="C178:D178"/>
    <mergeCell ref="E178:F178"/>
    <mergeCell ref="C163:F163"/>
    <mergeCell ref="C164:D164"/>
    <mergeCell ref="E164:F164"/>
    <mergeCell ref="C165:D165"/>
    <mergeCell ref="E165:F165"/>
    <mergeCell ref="C166:D166"/>
    <mergeCell ref="E166:F166"/>
    <mergeCell ref="C167:D167"/>
    <mergeCell ref="E167:F167"/>
    <mergeCell ref="E114:F116"/>
    <mergeCell ref="C118:F118"/>
    <mergeCell ref="E119:F121"/>
    <mergeCell ref="C122:F122"/>
    <mergeCell ref="C125:D125"/>
    <mergeCell ref="E125:F125"/>
    <mergeCell ref="E126:F128"/>
    <mergeCell ref="C129:F129"/>
    <mergeCell ref="E152:F152"/>
    <mergeCell ref="C151:D151"/>
    <mergeCell ref="E151:F151"/>
    <mergeCell ref="E130:F130"/>
    <mergeCell ref="C140:D140"/>
    <mergeCell ref="E140:F140"/>
    <mergeCell ref="C141:D141"/>
    <mergeCell ref="E141:F143"/>
    <mergeCell ref="C142:D142"/>
    <mergeCell ref="C143:D143"/>
    <mergeCell ref="C152:D152"/>
    <mergeCell ref="E133:F135"/>
    <mergeCell ref="C133:D133"/>
    <mergeCell ref="J152:M152"/>
    <mergeCell ref="I153:I189"/>
    <mergeCell ref="J153:M153"/>
    <mergeCell ref="C117:F117"/>
    <mergeCell ref="C119:D119"/>
    <mergeCell ref="C120:D120"/>
    <mergeCell ref="C121:D121"/>
    <mergeCell ref="C126:D126"/>
    <mergeCell ref="C127:D127"/>
    <mergeCell ref="C128:D128"/>
    <mergeCell ref="C130:D130"/>
    <mergeCell ref="C132:D132"/>
    <mergeCell ref="C131:D131"/>
    <mergeCell ref="E131:F131"/>
    <mergeCell ref="E132:F132"/>
    <mergeCell ref="C134:D134"/>
    <mergeCell ref="C135:D135"/>
    <mergeCell ref="C136:F136"/>
    <mergeCell ref="C137:D137"/>
    <mergeCell ref="E137:F137"/>
    <mergeCell ref="C138:D138"/>
    <mergeCell ref="E138:F138"/>
    <mergeCell ref="C139:D139"/>
    <mergeCell ref="E139:F139"/>
    <mergeCell ref="J191:M191"/>
    <mergeCell ref="J171:K171"/>
    <mergeCell ref="J172:K172"/>
    <mergeCell ref="J173:K173"/>
    <mergeCell ref="J174:K174"/>
    <mergeCell ref="J175:K175"/>
    <mergeCell ref="J176:M176"/>
    <mergeCell ref="J177:K177"/>
    <mergeCell ref="L177:M181"/>
    <mergeCell ref="J178:K178"/>
    <mergeCell ref="J179:K179"/>
    <mergeCell ref="J180:K180"/>
    <mergeCell ref="J181:K181"/>
    <mergeCell ref="J192:M192"/>
    <mergeCell ref="B89:F89"/>
    <mergeCell ref="C90:D90"/>
    <mergeCell ref="E90:F90"/>
    <mergeCell ref="C91:F91"/>
    <mergeCell ref="C92:D92"/>
    <mergeCell ref="C93:D93"/>
    <mergeCell ref="C94:D94"/>
    <mergeCell ref="C99:D99"/>
    <mergeCell ref="C100:D100"/>
    <mergeCell ref="C101:D101"/>
    <mergeCell ref="C105:D105"/>
    <mergeCell ref="C106:D106"/>
    <mergeCell ref="C107:D107"/>
    <mergeCell ref="J190:M190"/>
    <mergeCell ref="J182:M182"/>
    <mergeCell ref="J183:K183"/>
    <mergeCell ref="L183:M189"/>
    <mergeCell ref="J184:K184"/>
    <mergeCell ref="J185:K185"/>
    <mergeCell ref="J186:K186"/>
    <mergeCell ref="J187:K187"/>
    <mergeCell ref="J188:K188"/>
    <mergeCell ref="J189:K189"/>
    <mergeCell ref="J154:K154"/>
    <mergeCell ref="L154:M157"/>
    <mergeCell ref="J155:K155"/>
    <mergeCell ref="J156:K156"/>
    <mergeCell ref="J157:K157"/>
    <mergeCell ref="J158:M158"/>
    <mergeCell ref="J159:K159"/>
    <mergeCell ref="L159:M162"/>
    <mergeCell ref="J160:K160"/>
    <mergeCell ref="J161:K161"/>
    <mergeCell ref="J162:K162"/>
    <mergeCell ref="J163:M163"/>
    <mergeCell ref="J164:K164"/>
    <mergeCell ref="L164:M168"/>
    <mergeCell ref="J165:K165"/>
    <mergeCell ref="J166:K166"/>
    <mergeCell ref="J167:K167"/>
    <mergeCell ref="J168:K168"/>
    <mergeCell ref="J169:M169"/>
    <mergeCell ref="J170:K170"/>
    <mergeCell ref="L170:M175"/>
    <mergeCell ref="J144:M144"/>
    <mergeCell ref="J145:K145"/>
    <mergeCell ref="L145:M151"/>
    <mergeCell ref="J146:K146"/>
    <mergeCell ref="J147:K147"/>
    <mergeCell ref="J148:K148"/>
    <mergeCell ref="J149:K149"/>
    <mergeCell ref="J150:K150"/>
    <mergeCell ref="J151:K151"/>
    <mergeCell ref="J133:K133"/>
    <mergeCell ref="J134:K134"/>
    <mergeCell ref="J135:K135"/>
    <mergeCell ref="J136:K136"/>
    <mergeCell ref="J137:K137"/>
    <mergeCell ref="J138:M138"/>
    <mergeCell ref="J139:K139"/>
    <mergeCell ref="L139:M143"/>
    <mergeCell ref="J140:K140"/>
    <mergeCell ref="J141:K141"/>
    <mergeCell ref="J142:K142"/>
    <mergeCell ref="J143:K143"/>
    <mergeCell ref="J114:M114"/>
    <mergeCell ref="I115:I151"/>
    <mergeCell ref="J115:M115"/>
    <mergeCell ref="J116:K116"/>
    <mergeCell ref="L116:M119"/>
    <mergeCell ref="J117:K117"/>
    <mergeCell ref="J118:K118"/>
    <mergeCell ref="J119:K119"/>
    <mergeCell ref="J120:M120"/>
    <mergeCell ref="J121:K121"/>
    <mergeCell ref="L121:M124"/>
    <mergeCell ref="J122:K122"/>
    <mergeCell ref="J123:K123"/>
    <mergeCell ref="J124:K124"/>
    <mergeCell ref="J125:M125"/>
    <mergeCell ref="J126:K126"/>
    <mergeCell ref="L126:M130"/>
    <mergeCell ref="J127:K127"/>
    <mergeCell ref="J128:K128"/>
    <mergeCell ref="J129:K129"/>
    <mergeCell ref="J130:K130"/>
    <mergeCell ref="J131:M131"/>
    <mergeCell ref="J132:K132"/>
    <mergeCell ref="L132:M137"/>
    <mergeCell ref="J108:K108"/>
    <mergeCell ref="J109:K109"/>
    <mergeCell ref="J110:K110"/>
    <mergeCell ref="J111:K111"/>
    <mergeCell ref="J112:K112"/>
    <mergeCell ref="J94:K94"/>
    <mergeCell ref="J95:K95"/>
    <mergeCell ref="J96:K96"/>
    <mergeCell ref="J97:K97"/>
    <mergeCell ref="J98:K98"/>
    <mergeCell ref="J99:K99"/>
    <mergeCell ref="J100:M100"/>
    <mergeCell ref="L101:M105"/>
    <mergeCell ref="J105:K105"/>
    <mergeCell ref="J106:M106"/>
    <mergeCell ref="L107:M113"/>
    <mergeCell ref="J113:K113"/>
    <mergeCell ref="J101:K101"/>
    <mergeCell ref="J102:K102"/>
    <mergeCell ref="J103:K103"/>
    <mergeCell ref="J104:K104"/>
    <mergeCell ref="J107:K107"/>
    <mergeCell ref="B2:D2"/>
    <mergeCell ref="F5:G5"/>
    <mergeCell ref="H5:I5"/>
    <mergeCell ref="J5:K5"/>
    <mergeCell ref="B41:B44"/>
    <mergeCell ref="C41:F41"/>
    <mergeCell ref="C42:D42"/>
    <mergeCell ref="E42:F42"/>
    <mergeCell ref="C43:D43"/>
    <mergeCell ref="E43:F43"/>
    <mergeCell ref="C44:D44"/>
    <mergeCell ref="E44:F44"/>
    <mergeCell ref="J35:M35"/>
    <mergeCell ref="B33:B36"/>
    <mergeCell ref="B37:B40"/>
    <mergeCell ref="C39:D39"/>
    <mergeCell ref="E39:F39"/>
    <mergeCell ref="C40:D40"/>
    <mergeCell ref="E40:F40"/>
    <mergeCell ref="J39:M39"/>
    <mergeCell ref="J30:M30"/>
    <mergeCell ref="J31:M31"/>
    <mergeCell ref="J32:M32"/>
    <mergeCell ref="J33:M33"/>
    <mergeCell ref="L5:M5"/>
    <mergeCell ref="C24:F24"/>
    <mergeCell ref="B22:F22"/>
    <mergeCell ref="I22:M22"/>
    <mergeCell ref="B15:E15"/>
    <mergeCell ref="B16:E16"/>
    <mergeCell ref="B14:E14"/>
    <mergeCell ref="B7:E7"/>
    <mergeCell ref="B8:E8"/>
    <mergeCell ref="B9:E9"/>
    <mergeCell ref="B10:E10"/>
    <mergeCell ref="F7:G7"/>
    <mergeCell ref="F8:G8"/>
    <mergeCell ref="F9:G9"/>
    <mergeCell ref="F10:G10"/>
    <mergeCell ref="B18:M18"/>
    <mergeCell ref="B5:E5"/>
    <mergeCell ref="B20:C20"/>
    <mergeCell ref="I77:I113"/>
    <mergeCell ref="C108:D108"/>
    <mergeCell ref="C111:D111"/>
    <mergeCell ref="C112:D112"/>
    <mergeCell ref="C113:D113"/>
    <mergeCell ref="C114:D114"/>
    <mergeCell ref="C115:D115"/>
    <mergeCell ref="C116:D116"/>
    <mergeCell ref="C98:D98"/>
    <mergeCell ref="E98:F98"/>
    <mergeCell ref="E99:F101"/>
    <mergeCell ref="C102:F102"/>
    <mergeCell ref="C103:D103"/>
    <mergeCell ref="E103:F103"/>
    <mergeCell ref="E105:F105"/>
    <mergeCell ref="C109:F109"/>
    <mergeCell ref="C104:D104"/>
    <mergeCell ref="E104:F104"/>
    <mergeCell ref="E106:F108"/>
    <mergeCell ref="C110:D110"/>
    <mergeCell ref="E110:F110"/>
    <mergeCell ref="E111:F111"/>
    <mergeCell ref="E112:F112"/>
    <mergeCell ref="E113:F113"/>
    <mergeCell ref="J77:M77"/>
    <mergeCell ref="L78:M81"/>
    <mergeCell ref="J81:K81"/>
    <mergeCell ref="J82:M82"/>
    <mergeCell ref="L83:M86"/>
    <mergeCell ref="J86:K86"/>
    <mergeCell ref="J87:M87"/>
    <mergeCell ref="L88:M92"/>
    <mergeCell ref="J92:K92"/>
    <mergeCell ref="J85:K85"/>
    <mergeCell ref="J88:K88"/>
    <mergeCell ref="J89:K89"/>
    <mergeCell ref="J90:K90"/>
    <mergeCell ref="J91:K91"/>
    <mergeCell ref="J83:K83"/>
    <mergeCell ref="J93:M93"/>
    <mergeCell ref="L94:M99"/>
    <mergeCell ref="E92:F94"/>
    <mergeCell ref="C95:F95"/>
    <mergeCell ref="J84:K84"/>
    <mergeCell ref="J56:K56"/>
    <mergeCell ref="B75:B76"/>
    <mergeCell ref="B79:F79"/>
    <mergeCell ref="C81:F81"/>
    <mergeCell ref="C82:F82"/>
    <mergeCell ref="J76:M76"/>
    <mergeCell ref="J78:K78"/>
    <mergeCell ref="J79:K79"/>
    <mergeCell ref="J80:K80"/>
    <mergeCell ref="B71:B72"/>
    <mergeCell ref="C71:F71"/>
    <mergeCell ref="C72:D72"/>
    <mergeCell ref="E72:F72"/>
    <mergeCell ref="B73:B74"/>
    <mergeCell ref="C73:F73"/>
    <mergeCell ref="C74:D74"/>
    <mergeCell ref="E74:F74"/>
    <mergeCell ref="L56:M61"/>
    <mergeCell ref="C85:F85"/>
    <mergeCell ref="P5:Q5"/>
    <mergeCell ref="J7:K7"/>
    <mergeCell ref="L8:M8"/>
    <mergeCell ref="L9:M9"/>
    <mergeCell ref="L10:M10"/>
    <mergeCell ref="C80:D80"/>
    <mergeCell ref="E80:F80"/>
    <mergeCell ref="C68:D68"/>
    <mergeCell ref="C69:F69"/>
    <mergeCell ref="C70:D70"/>
    <mergeCell ref="E70:F70"/>
    <mergeCell ref="C54:D54"/>
    <mergeCell ref="C55:D55"/>
    <mergeCell ref="C77:F77"/>
    <mergeCell ref="E46:F46"/>
    <mergeCell ref="C47:D47"/>
    <mergeCell ref="E47:F47"/>
    <mergeCell ref="C48:D48"/>
    <mergeCell ref="C36:D36"/>
    <mergeCell ref="C45:F45"/>
    <mergeCell ref="C46:D46"/>
    <mergeCell ref="C34:D34"/>
    <mergeCell ref="E34:F34"/>
    <mergeCell ref="C35:D35"/>
    <mergeCell ref="P7:Q7"/>
    <mergeCell ref="P8:Q8"/>
    <mergeCell ref="P9:Q9"/>
    <mergeCell ref="P10:Q10"/>
    <mergeCell ref="L12:M12"/>
    <mergeCell ref="P12:Q12"/>
    <mergeCell ref="H7:I7"/>
    <mergeCell ref="H8:I8"/>
    <mergeCell ref="H9:I9"/>
    <mergeCell ref="H10:I10"/>
    <mergeCell ref="J12:K12"/>
    <mergeCell ref="J8:K8"/>
    <mergeCell ref="J9:K9"/>
    <mergeCell ref="J10:K10"/>
    <mergeCell ref="L7:M7"/>
    <mergeCell ref="H12:I12"/>
    <mergeCell ref="E48:F48"/>
    <mergeCell ref="C25:F25"/>
    <mergeCell ref="J26:M26"/>
    <mergeCell ref="J27:M27"/>
    <mergeCell ref="J28:M28"/>
    <mergeCell ref="J29:M29"/>
    <mergeCell ref="C23:D23"/>
    <mergeCell ref="E23:F23"/>
    <mergeCell ref="C27:F27"/>
    <mergeCell ref="C28:F28"/>
    <mergeCell ref="C32:D32"/>
    <mergeCell ref="E36:F36"/>
    <mergeCell ref="E32:F32"/>
    <mergeCell ref="J23:K23"/>
    <mergeCell ref="J24:M24"/>
    <mergeCell ref="E35:F35"/>
    <mergeCell ref="J38:K38"/>
    <mergeCell ref="L38:M38"/>
    <mergeCell ref="C33:F33"/>
    <mergeCell ref="J42:K42"/>
    <mergeCell ref="J43:K43"/>
    <mergeCell ref="C37:F37"/>
    <mergeCell ref="C38:D38"/>
    <mergeCell ref="E38:F38"/>
    <mergeCell ref="C58:D58"/>
    <mergeCell ref="E58:F58"/>
    <mergeCell ref="B59:B61"/>
    <mergeCell ref="C59:F59"/>
    <mergeCell ref="C60:D60"/>
    <mergeCell ref="E60:F60"/>
    <mergeCell ref="C61:D61"/>
    <mergeCell ref="E61:F61"/>
    <mergeCell ref="B56:B58"/>
    <mergeCell ref="C56:F56"/>
    <mergeCell ref="C57:D57"/>
    <mergeCell ref="B45:B48"/>
    <mergeCell ref="J25:M25"/>
    <mergeCell ref="E57:F57"/>
    <mergeCell ref="E52:F52"/>
    <mergeCell ref="E54:F54"/>
    <mergeCell ref="E55:F55"/>
    <mergeCell ref="N5:O5"/>
    <mergeCell ref="N7:O7"/>
    <mergeCell ref="N8:O8"/>
    <mergeCell ref="N9:O9"/>
    <mergeCell ref="N10:O10"/>
    <mergeCell ref="N12:O12"/>
    <mergeCell ref="J34:M34"/>
    <mergeCell ref="I37:M37"/>
    <mergeCell ref="J40:K40"/>
    <mergeCell ref="B13:Q13"/>
    <mergeCell ref="C26:F26"/>
    <mergeCell ref="C29:F29"/>
    <mergeCell ref="B31:F31"/>
    <mergeCell ref="L23:M23"/>
    <mergeCell ref="B12:E12"/>
    <mergeCell ref="F12:G12"/>
    <mergeCell ref="L50:M54"/>
    <mergeCell ref="J41:K41"/>
    <mergeCell ref="C49:F49"/>
    <mergeCell ref="B51:F51"/>
    <mergeCell ref="C52:D52"/>
    <mergeCell ref="J58:K58"/>
    <mergeCell ref="J59:K59"/>
    <mergeCell ref="J60:K60"/>
    <mergeCell ref="J61:K61"/>
    <mergeCell ref="C84:F84"/>
    <mergeCell ref="C83:F83"/>
    <mergeCell ref="E76:F76"/>
    <mergeCell ref="C76:D76"/>
    <mergeCell ref="C65:F65"/>
    <mergeCell ref="B67:F67"/>
    <mergeCell ref="E68:F68"/>
    <mergeCell ref="C75:F75"/>
    <mergeCell ref="B69:B70"/>
    <mergeCell ref="C53:F53"/>
    <mergeCell ref="C62:F62"/>
    <mergeCell ref="C63:D63"/>
    <mergeCell ref="E63:F63"/>
    <mergeCell ref="C64:D64"/>
    <mergeCell ref="E64:F64"/>
    <mergeCell ref="B53:B55"/>
    <mergeCell ref="B62:B64"/>
    <mergeCell ref="J51:K51"/>
    <mergeCell ref="J52:K52"/>
    <mergeCell ref="J53:K53"/>
    <mergeCell ref="J45:K45"/>
    <mergeCell ref="L45:M48"/>
    <mergeCell ref="J46:K46"/>
    <mergeCell ref="J47:K47"/>
    <mergeCell ref="J48:K48"/>
    <mergeCell ref="J49:M49"/>
    <mergeCell ref="J50:K50"/>
    <mergeCell ref="G192:G197"/>
    <mergeCell ref="G111:G116"/>
    <mergeCell ref="J54:K54"/>
    <mergeCell ref="L69:M75"/>
    <mergeCell ref="I39:I75"/>
    <mergeCell ref="J69:K69"/>
    <mergeCell ref="J70:K70"/>
    <mergeCell ref="J71:K71"/>
    <mergeCell ref="J72:K72"/>
    <mergeCell ref="J73:K73"/>
    <mergeCell ref="J74:K74"/>
    <mergeCell ref="J75:K75"/>
    <mergeCell ref="J62:M62"/>
    <mergeCell ref="L63:M67"/>
    <mergeCell ref="J63:K63"/>
    <mergeCell ref="J64:K64"/>
    <mergeCell ref="J65:K65"/>
    <mergeCell ref="J66:K66"/>
    <mergeCell ref="J67:K67"/>
    <mergeCell ref="J68:M68"/>
    <mergeCell ref="J55:M55"/>
    <mergeCell ref="J57:K57"/>
    <mergeCell ref="L40:M43"/>
    <mergeCell ref="J44:M44"/>
    <mergeCell ref="G138:G143"/>
    <mergeCell ref="G165:G170"/>
    <mergeCell ref="C153:D153"/>
    <mergeCell ref="E153:F155"/>
    <mergeCell ref="C154:D154"/>
    <mergeCell ref="C155:D155"/>
    <mergeCell ref="C156:F156"/>
    <mergeCell ref="C157:D157"/>
    <mergeCell ref="E157:F157"/>
    <mergeCell ref="C159:D159"/>
    <mergeCell ref="E159:F159"/>
    <mergeCell ref="C158:D158"/>
    <mergeCell ref="E158:F158"/>
    <mergeCell ref="C160:D160"/>
    <mergeCell ref="E160:F162"/>
    <mergeCell ref="C161:D161"/>
    <mergeCell ref="C162:D162"/>
    <mergeCell ref="C144:F144"/>
    <mergeCell ref="C145:F145"/>
    <mergeCell ref="C146:D146"/>
    <mergeCell ref="E146:F148"/>
    <mergeCell ref="C147:D147"/>
    <mergeCell ref="C148:D148"/>
    <mergeCell ref="C149:F149"/>
  </mergeCells>
  <hyperlinks>
    <hyperlink ref="B3" location="Content!A1" display="Content (Inhaltsverzeichnis)" xr:uid="{00000000-0004-0000-0D00-000000000000}"/>
  </hyperlinks>
  <pageMargins left="0.7" right="0.7" top="0.78740157499999996" bottom="0.78740157499999996"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1"/>
  <dimension ref="B1:M27"/>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19.85546875" style="65" customWidth="1"/>
    <col min="8" max="16384" width="9" style="65"/>
  </cols>
  <sheetData>
    <row r="1" spans="2:13" ht="9" customHeight="1" x14ac:dyDescent="0.2"/>
    <row r="2" spans="2:13" ht="48" customHeight="1" x14ac:dyDescent="0.25">
      <c r="B2" s="1137" t="s">
        <v>1225</v>
      </c>
      <c r="C2" s="1137"/>
      <c r="D2" s="1137"/>
      <c r="E2" s="62"/>
      <c r="F2" s="62"/>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42.75" customHeight="1" x14ac:dyDescent="0.2">
      <c r="B8" s="503" t="s">
        <v>1423</v>
      </c>
      <c r="C8" s="2498" t="s">
        <v>1694</v>
      </c>
      <c r="D8" s="2499"/>
      <c r="E8" s="505" t="s">
        <v>1423</v>
      </c>
      <c r="F8" s="2500"/>
      <c r="G8" s="2501"/>
      <c r="H8" s="173"/>
      <c r="I8" s="174"/>
      <c r="J8" s="172"/>
      <c r="K8" s="172"/>
      <c r="L8" s="172"/>
      <c r="M8" s="172"/>
    </row>
    <row r="9" spans="2:13" ht="45" customHeight="1" x14ac:dyDescent="0.2">
      <c r="B9" s="504" t="s">
        <v>1878</v>
      </c>
      <c r="C9" s="2502" t="s">
        <v>9</v>
      </c>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1722</v>
      </c>
      <c r="C13" s="2492"/>
      <c r="D13" s="2492"/>
      <c r="E13" s="2492"/>
      <c r="F13" s="2492"/>
      <c r="G13" s="2493"/>
      <c r="H13" s="180"/>
    </row>
    <row r="14" spans="2:13" x14ac:dyDescent="0.2">
      <c r="B14" s="629"/>
      <c r="C14" s="629"/>
      <c r="D14" s="629"/>
      <c r="E14" s="629"/>
      <c r="F14" s="629"/>
      <c r="G14" s="629"/>
      <c r="H14" s="7"/>
    </row>
    <row r="15" spans="2:13" ht="24.95" customHeight="1" x14ac:dyDescent="0.2">
      <c r="B15" s="2494" t="s">
        <v>1723</v>
      </c>
      <c r="C15" s="2495"/>
      <c r="D15" s="2495"/>
      <c r="E15" s="2496"/>
      <c r="F15" s="2497" t="s">
        <v>1717</v>
      </c>
      <c r="G15" s="1759"/>
      <c r="H15" s="7"/>
    </row>
    <row r="16" spans="2:13" x14ac:dyDescent="0.2">
      <c r="B16" s="7"/>
      <c r="C16" s="7"/>
      <c r="D16" s="7"/>
      <c r="E16" s="7"/>
      <c r="F16" s="7"/>
      <c r="G16" s="7"/>
      <c r="H16" s="7"/>
    </row>
    <row r="17" spans="2:9" x14ac:dyDescent="0.2">
      <c r="B17" s="7"/>
      <c r="C17" s="7"/>
      <c r="D17" s="7"/>
      <c r="E17" s="7"/>
      <c r="F17" s="7"/>
      <c r="G17" s="7"/>
      <c r="H17" s="7"/>
    </row>
    <row r="19" spans="2:9" ht="33" customHeight="1" x14ac:dyDescent="0.25">
      <c r="B19" s="2508" t="s">
        <v>1209</v>
      </c>
      <c r="C19" s="2508"/>
      <c r="D19" s="2508"/>
      <c r="E19" s="2508"/>
    </row>
    <row r="21" spans="2:9" ht="28.5" customHeight="1" thickBot="1" x14ac:dyDescent="0.25">
      <c r="B21" s="2509" t="s">
        <v>1212</v>
      </c>
      <c r="C21" s="2509"/>
    </row>
    <row r="22" spans="2:9" ht="36.75" customHeight="1" thickBot="1" x14ac:dyDescent="0.25">
      <c r="B22" s="2505" t="s">
        <v>1213</v>
      </c>
      <c r="C22" s="2506"/>
      <c r="D22" s="2506"/>
      <c r="E22" s="2506"/>
      <c r="F22" s="2506"/>
      <c r="G22" s="2507"/>
    </row>
    <row r="26" spans="2:9" x14ac:dyDescent="0.2">
      <c r="B26" s="183" t="s">
        <v>1211</v>
      </c>
    </row>
    <row r="27" spans="2:9" ht="42" customHeight="1" x14ac:dyDescent="0.25">
      <c r="B27" s="2486"/>
      <c r="C27" s="2487"/>
      <c r="D27" s="2488"/>
      <c r="E27" s="2489"/>
      <c r="F27" s="2489"/>
      <c r="G27" s="2490"/>
      <c r="H27" s="184"/>
      <c r="I27"/>
    </row>
  </sheetData>
  <sheetProtection algorithmName="SHA-512" hashValue="Q9ZrGKjCKvZz/ASH0UhBiQajX2kLfNBMtXL+deNL8pqk5Oc0wy0O1hLQ2jFR1CPPQ8lnT2g8ksYtLmj+2yZloA==" saltValue="BExTlSsOSbUki4vL0AcR9Q==" spinCount="100000" sheet="1" objects="1" scenarios="1"/>
  <mergeCells count="14">
    <mergeCell ref="B27:C27"/>
    <mergeCell ref="D27:G27"/>
    <mergeCell ref="B2:D2"/>
    <mergeCell ref="B13:G13"/>
    <mergeCell ref="B15:E15"/>
    <mergeCell ref="F15:G15"/>
    <mergeCell ref="C8:D8"/>
    <mergeCell ref="F8:G8"/>
    <mergeCell ref="C9:D9"/>
    <mergeCell ref="F9:G9"/>
    <mergeCell ref="B22:G22"/>
    <mergeCell ref="B19:E19"/>
    <mergeCell ref="B21:C21"/>
    <mergeCell ref="B6:C6"/>
  </mergeCells>
  <hyperlinks>
    <hyperlink ref="B3" location="Content!A1" display="Content (Inhaltsverzeichnis)" xr:uid="{00000000-0004-0000-0E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2"/>
  <dimension ref="B1:M30"/>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6.7109375" style="65" customWidth="1"/>
    <col min="6" max="6" width="23.28515625" style="65" customWidth="1"/>
    <col min="7" max="7" width="19.7109375" style="65" customWidth="1"/>
    <col min="8" max="16384" width="9" style="65"/>
  </cols>
  <sheetData>
    <row r="1" spans="2:13" ht="9" customHeight="1" x14ac:dyDescent="0.2"/>
    <row r="2" spans="2:13" s="7" customFormat="1" ht="45.75" customHeight="1" x14ac:dyDescent="0.2">
      <c r="B2" s="1137" t="s">
        <v>1943</v>
      </c>
      <c r="C2" s="1137"/>
      <c r="D2" s="1137"/>
      <c r="E2" s="1137"/>
      <c r="F2" s="1137"/>
      <c r="G2" s="407"/>
      <c r="H2" s="408"/>
      <c r="I2" s="409"/>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7.25" customHeight="1" x14ac:dyDescent="0.2">
      <c r="B8" s="503" t="s">
        <v>1423</v>
      </c>
      <c r="C8" s="2498" t="s">
        <v>1875</v>
      </c>
      <c r="D8" s="2499"/>
      <c r="E8" s="505" t="s">
        <v>1423</v>
      </c>
      <c r="F8" s="2500"/>
      <c r="G8" s="2501"/>
      <c r="H8" s="173"/>
      <c r="I8" s="174"/>
      <c r="J8" s="172"/>
      <c r="K8" s="172"/>
      <c r="L8" s="172"/>
      <c r="M8" s="172"/>
    </row>
    <row r="9" spans="2:13" ht="45" customHeight="1" x14ac:dyDescent="0.2">
      <c r="B9" s="504" t="s">
        <v>1878</v>
      </c>
      <c r="C9" s="2511"/>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ht="24.95" customHeight="1" x14ac:dyDescent="0.2">
      <c r="B15" s="2491" t="s">
        <v>1942</v>
      </c>
      <c r="C15" s="2492"/>
      <c r="D15" s="2493"/>
      <c r="E15" s="625" t="s">
        <v>1718</v>
      </c>
      <c r="F15" s="622"/>
      <c r="G15" s="622"/>
      <c r="H15" s="7"/>
    </row>
    <row r="16" spans="2:13" ht="24.95" customHeight="1" x14ac:dyDescent="0.2">
      <c r="B16" s="628" t="s">
        <v>1719</v>
      </c>
      <c r="C16" s="612" t="s">
        <v>1720</v>
      </c>
      <c r="D16" s="612" t="s">
        <v>1721</v>
      </c>
      <c r="E16" s="627"/>
      <c r="F16" s="622"/>
      <c r="G16" s="622"/>
      <c r="H16" s="7"/>
    </row>
    <row r="17" spans="2:8" x14ac:dyDescent="0.2">
      <c r="B17" s="7"/>
      <c r="C17" s="7"/>
      <c r="D17" s="117"/>
      <c r="E17" s="7"/>
      <c r="F17" s="7"/>
      <c r="G17" s="7"/>
      <c r="H17" s="7"/>
    </row>
    <row r="18" spans="2:8" x14ac:dyDescent="0.2">
      <c r="B18" s="7"/>
      <c r="C18" s="7"/>
      <c r="D18" s="7"/>
      <c r="E18" s="7"/>
      <c r="F18" s="7"/>
      <c r="G18" s="7"/>
      <c r="H18" s="7"/>
    </row>
    <row r="19" spans="2:8" x14ac:dyDescent="0.2">
      <c r="B19" s="7"/>
      <c r="C19" s="7"/>
      <c r="D19" s="7"/>
      <c r="E19" s="7"/>
      <c r="F19" s="7"/>
      <c r="G19" s="7"/>
      <c r="H19" s="7"/>
    </row>
    <row r="20" spans="2:8" x14ac:dyDescent="0.2">
      <c r="B20" s="7"/>
      <c r="C20" s="7"/>
      <c r="D20" s="7"/>
      <c r="E20" s="7"/>
      <c r="F20" s="7"/>
      <c r="G20" s="7"/>
      <c r="H20" s="7"/>
    </row>
    <row r="22" spans="2:8" ht="33" customHeight="1" x14ac:dyDescent="0.25">
      <c r="B22" s="2508" t="s">
        <v>1209</v>
      </c>
      <c r="C22" s="2508"/>
      <c r="D22" s="2508"/>
      <c r="E22" s="2508"/>
    </row>
    <row r="24" spans="2:8" ht="28.5" customHeight="1" thickBot="1" x14ac:dyDescent="0.25">
      <c r="B24" s="2509" t="s">
        <v>1212</v>
      </c>
      <c r="C24" s="2509"/>
    </row>
    <row r="25" spans="2:8" s="302" customFormat="1" ht="34.5" customHeight="1" thickBot="1" x14ac:dyDescent="0.3">
      <c r="B25" s="2505" t="s">
        <v>1214</v>
      </c>
      <c r="C25" s="2506"/>
      <c r="D25" s="2506"/>
      <c r="E25" s="2506"/>
      <c r="F25" s="2507"/>
    </row>
    <row r="29" spans="2:8" x14ac:dyDescent="0.2">
      <c r="B29" s="183" t="s">
        <v>1210</v>
      </c>
    </row>
    <row r="30" spans="2:8" ht="42" customHeight="1" x14ac:dyDescent="0.25">
      <c r="B30" s="2486"/>
      <c r="C30" s="2487"/>
      <c r="D30" s="2488"/>
      <c r="E30" s="2489"/>
      <c r="F30" s="2490"/>
      <c r="G30" s="184"/>
      <c r="H30"/>
    </row>
  </sheetData>
  <sheetProtection password="CA09" sheet="1" objects="1" scenarios="1"/>
  <mergeCells count="15">
    <mergeCell ref="B30:C30"/>
    <mergeCell ref="D30:F30"/>
    <mergeCell ref="B13:G13"/>
    <mergeCell ref="B14:E14"/>
    <mergeCell ref="F14:G14"/>
    <mergeCell ref="B15:D15"/>
    <mergeCell ref="B25:F25"/>
    <mergeCell ref="B22:E22"/>
    <mergeCell ref="B24:C24"/>
    <mergeCell ref="B2:F2"/>
    <mergeCell ref="C8:D8"/>
    <mergeCell ref="F8:G8"/>
    <mergeCell ref="C9:D9"/>
    <mergeCell ref="F9:G9"/>
    <mergeCell ref="B6:C6"/>
  </mergeCells>
  <hyperlinks>
    <hyperlink ref="B3" location="Content!A1" display="Content (Inhaltsverzeichnis)" xr:uid="{00000000-0004-0000-0F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3"/>
  <dimension ref="B1:M2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4.140625" style="65" customWidth="1"/>
    <col min="7" max="7" width="18.7109375" style="65" customWidth="1"/>
    <col min="8" max="16384" width="9" style="65"/>
  </cols>
  <sheetData>
    <row r="1" spans="2:13" ht="9" customHeight="1" x14ac:dyDescent="0.2"/>
    <row r="2" spans="2:13" ht="48.75" customHeight="1" x14ac:dyDescent="0.25">
      <c r="B2" s="1137" t="s">
        <v>1944</v>
      </c>
      <c r="C2" s="1137"/>
      <c r="D2" s="1137"/>
      <c r="E2" s="1137"/>
      <c r="F2" s="1137"/>
      <c r="G2" s="1137"/>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6.5" customHeight="1" x14ac:dyDescent="0.2">
      <c r="B8" s="503" t="s">
        <v>1423</v>
      </c>
      <c r="C8" s="2498" t="s">
        <v>1873</v>
      </c>
      <c r="D8" s="2499"/>
      <c r="E8" s="505" t="s">
        <v>1423</v>
      </c>
      <c r="F8" s="2500"/>
      <c r="G8" s="2501"/>
      <c r="H8" s="173"/>
      <c r="I8" s="174"/>
      <c r="J8" s="172"/>
      <c r="K8" s="172"/>
      <c r="L8" s="172"/>
      <c r="M8" s="172"/>
    </row>
    <row r="9" spans="2:13" ht="45" customHeight="1" x14ac:dyDescent="0.2">
      <c r="B9" s="504" t="s">
        <v>1878</v>
      </c>
      <c r="C9" s="2511"/>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ht="24.95" customHeight="1" x14ac:dyDescent="0.2">
      <c r="B15" s="2491" t="s">
        <v>1942</v>
      </c>
      <c r="C15" s="2492"/>
      <c r="D15" s="2493"/>
      <c r="E15" s="625" t="s">
        <v>1718</v>
      </c>
      <c r="F15" s="622"/>
      <c r="G15" s="622"/>
      <c r="H15" s="7"/>
    </row>
    <row r="16" spans="2:13" ht="24" x14ac:dyDescent="0.2">
      <c r="B16" s="612" t="s">
        <v>1719</v>
      </c>
      <c r="C16" s="626" t="s">
        <v>1720</v>
      </c>
      <c r="D16" s="612" t="s">
        <v>1721</v>
      </c>
      <c r="E16" s="627"/>
      <c r="F16" s="622"/>
      <c r="G16" s="622"/>
      <c r="H16" s="7"/>
    </row>
    <row r="17" spans="2:9" x14ac:dyDescent="0.2">
      <c r="B17" s="7"/>
      <c r="C17" s="7"/>
      <c r="D17" s="117"/>
      <c r="E17" s="7"/>
      <c r="F17" s="7"/>
      <c r="G17" s="7"/>
      <c r="H17" s="7"/>
    </row>
    <row r="18" spans="2:9" x14ac:dyDescent="0.2">
      <c r="B18" s="7"/>
      <c r="C18" s="7"/>
      <c r="D18" s="7"/>
      <c r="E18" s="7"/>
      <c r="F18" s="7"/>
      <c r="G18" s="7"/>
      <c r="H18" s="7"/>
    </row>
    <row r="19" spans="2:9" x14ac:dyDescent="0.2">
      <c r="B19" s="7"/>
      <c r="C19" s="7"/>
      <c r="D19" s="7"/>
      <c r="E19" s="7"/>
      <c r="F19" s="7"/>
      <c r="G19" s="7"/>
      <c r="H19" s="7"/>
    </row>
    <row r="21" spans="2:9" ht="33" customHeight="1" x14ac:dyDescent="0.25">
      <c r="B21" s="2508" t="s">
        <v>1209</v>
      </c>
      <c r="C21" s="2508"/>
      <c r="D21" s="2508"/>
      <c r="E21" s="2508"/>
    </row>
    <row r="22" spans="2:9" ht="7.5" customHeight="1" x14ac:dyDescent="0.2"/>
    <row r="23" spans="2:9" ht="28.5" customHeight="1" thickBot="1" x14ac:dyDescent="0.25">
      <c r="B23" s="2509" t="s">
        <v>1212</v>
      </c>
      <c r="C23" s="2509"/>
    </row>
    <row r="24" spans="2:9" s="302" customFormat="1" ht="31.5" customHeight="1" thickBot="1" x14ac:dyDescent="0.3">
      <c r="B24" s="2505" t="s">
        <v>1215</v>
      </c>
      <c r="C24" s="2506"/>
      <c r="D24" s="2506"/>
      <c r="E24" s="2506"/>
      <c r="F24" s="2507"/>
    </row>
    <row r="28" spans="2:9" x14ac:dyDescent="0.2">
      <c r="B28" s="183" t="s">
        <v>1211</v>
      </c>
    </row>
    <row r="29" spans="2:9" ht="42" customHeight="1" x14ac:dyDescent="0.25">
      <c r="B29" s="2486"/>
      <c r="C29" s="2487"/>
      <c r="D29" s="2488"/>
      <c r="E29" s="2489"/>
      <c r="F29" s="2489"/>
      <c r="G29" s="2490"/>
      <c r="H29" s="184"/>
      <c r="I29"/>
    </row>
  </sheetData>
  <sheetProtection password="CA09" sheet="1" objects="1" scenarios="1"/>
  <mergeCells count="15">
    <mergeCell ref="B6:C6"/>
    <mergeCell ref="B2:G2"/>
    <mergeCell ref="B29:C29"/>
    <mergeCell ref="D29:G29"/>
    <mergeCell ref="C8:D8"/>
    <mergeCell ref="F8:G8"/>
    <mergeCell ref="C9:D9"/>
    <mergeCell ref="F9:G9"/>
    <mergeCell ref="B13:G13"/>
    <mergeCell ref="B14:E14"/>
    <mergeCell ref="F14:G14"/>
    <mergeCell ref="B15:D15"/>
    <mergeCell ref="B24:F24"/>
    <mergeCell ref="B21:E21"/>
    <mergeCell ref="B23:C23"/>
  </mergeCells>
  <hyperlinks>
    <hyperlink ref="B3" location="Content!A1" display="Content (Inhaltsverzeichnis)" xr:uid="{00000000-0004-0000-10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4"/>
  <dimension ref="B1:M29"/>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3.85546875" style="65" customWidth="1"/>
    <col min="7" max="7" width="19.85546875" style="65" customWidth="1"/>
    <col min="8" max="16384" width="9" style="65"/>
  </cols>
  <sheetData>
    <row r="1" spans="2:13" ht="9" customHeight="1" x14ac:dyDescent="0.2"/>
    <row r="2" spans="2:13" ht="48" customHeight="1" x14ac:dyDescent="0.25">
      <c r="B2" s="1137" t="s">
        <v>1945</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5.75" customHeight="1" x14ac:dyDescent="0.2">
      <c r="B8" s="503" t="s">
        <v>1423</v>
      </c>
      <c r="C8" s="2498" t="s">
        <v>1874</v>
      </c>
      <c r="D8" s="2499"/>
      <c r="E8" s="505" t="s">
        <v>1423</v>
      </c>
      <c r="F8" s="2500"/>
      <c r="G8" s="2501"/>
      <c r="H8" s="173"/>
      <c r="I8" s="174"/>
      <c r="J8" s="172"/>
      <c r="K8" s="172"/>
      <c r="L8" s="172"/>
      <c r="M8" s="172"/>
    </row>
    <row r="9" spans="2:13" ht="45" customHeight="1" x14ac:dyDescent="0.2">
      <c r="B9" s="504" t="s">
        <v>1878</v>
      </c>
      <c r="C9" s="2511"/>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ht="24.95" customHeight="1" x14ac:dyDescent="0.2">
      <c r="B15" s="2491" t="s">
        <v>1942</v>
      </c>
      <c r="C15" s="2492"/>
      <c r="D15" s="2493"/>
      <c r="E15" s="625" t="s">
        <v>1718</v>
      </c>
      <c r="F15" s="622"/>
      <c r="G15" s="622"/>
      <c r="H15" s="7"/>
    </row>
    <row r="16" spans="2:13" ht="24" x14ac:dyDescent="0.2">
      <c r="B16" s="612" t="s">
        <v>1719</v>
      </c>
      <c r="C16" s="612" t="s">
        <v>1720</v>
      </c>
      <c r="D16" s="626" t="s">
        <v>1721</v>
      </c>
      <c r="E16" s="627"/>
      <c r="F16" s="622"/>
      <c r="G16" s="622"/>
      <c r="H16" s="7"/>
    </row>
    <row r="17" spans="2:9" x14ac:dyDescent="0.2">
      <c r="B17" s="7"/>
      <c r="C17" s="7"/>
      <c r="D17" s="117"/>
      <c r="E17" s="7"/>
      <c r="F17" s="7"/>
      <c r="G17" s="7"/>
      <c r="H17" s="7"/>
    </row>
    <row r="18" spans="2:9" x14ac:dyDescent="0.2">
      <c r="B18" s="7"/>
      <c r="C18" s="7"/>
      <c r="D18" s="7"/>
      <c r="E18" s="7"/>
      <c r="F18" s="7"/>
      <c r="G18" s="7"/>
      <c r="H18" s="7"/>
    </row>
    <row r="19" spans="2:9" x14ac:dyDescent="0.2">
      <c r="B19" s="7"/>
      <c r="C19" s="7"/>
      <c r="D19" s="7"/>
      <c r="E19" s="7"/>
      <c r="F19" s="7"/>
      <c r="G19" s="7"/>
      <c r="H19" s="7"/>
    </row>
    <row r="21" spans="2:9" ht="33" customHeight="1" x14ac:dyDescent="0.25">
      <c r="B21" s="2508" t="s">
        <v>1209</v>
      </c>
      <c r="C21" s="2508"/>
      <c r="D21" s="2508"/>
      <c r="E21" s="2508"/>
    </row>
    <row r="22" spans="2:9" ht="7.5" customHeight="1" x14ac:dyDescent="0.2"/>
    <row r="23" spans="2:9" ht="28.5" customHeight="1" thickBot="1" x14ac:dyDescent="0.25">
      <c r="B23" s="2509" t="s">
        <v>1212</v>
      </c>
      <c r="C23" s="2509"/>
    </row>
    <row r="24" spans="2:9" s="302" customFormat="1" ht="32.25" customHeight="1" thickBot="1" x14ac:dyDescent="0.3">
      <c r="B24" s="2505" t="s">
        <v>1216</v>
      </c>
      <c r="C24" s="2506"/>
      <c r="D24" s="2506"/>
      <c r="E24" s="2506"/>
      <c r="F24" s="2507"/>
    </row>
    <row r="28" spans="2:9" x14ac:dyDescent="0.2">
      <c r="B28" s="183" t="s">
        <v>1211</v>
      </c>
    </row>
    <row r="29" spans="2:9" ht="42" customHeight="1" x14ac:dyDescent="0.25">
      <c r="B29" s="2486"/>
      <c r="C29" s="2487"/>
      <c r="D29" s="2488"/>
      <c r="E29" s="2489"/>
      <c r="F29" s="2489"/>
      <c r="G29" s="2490"/>
      <c r="H29" s="184"/>
      <c r="I29"/>
    </row>
  </sheetData>
  <sheetProtection password="CA09" sheet="1" objects="1" scenarios="1"/>
  <mergeCells count="15">
    <mergeCell ref="B24:F24"/>
    <mergeCell ref="B29:C29"/>
    <mergeCell ref="D29:G29"/>
    <mergeCell ref="B2:F2"/>
    <mergeCell ref="C8:D8"/>
    <mergeCell ref="F8:G8"/>
    <mergeCell ref="C9:D9"/>
    <mergeCell ref="F9:G9"/>
    <mergeCell ref="B13:G13"/>
    <mergeCell ref="B14:E14"/>
    <mergeCell ref="F14:G14"/>
    <mergeCell ref="B15:D15"/>
    <mergeCell ref="B21:E21"/>
    <mergeCell ref="B23:C23"/>
    <mergeCell ref="B6:C6"/>
  </mergeCells>
  <hyperlinks>
    <hyperlink ref="B3" location="Content!A1" display="Content (Inhaltsverzeichnis)" xr:uid="{00000000-0004-0000-11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T103"/>
  <sheetViews>
    <sheetView showGridLines="0" zoomScale="90" zoomScaleNormal="90" workbookViewId="0">
      <pane ySplit="3" topLeftCell="A4" activePane="bottomLeft" state="frozen"/>
      <selection pane="bottomLeft"/>
    </sheetView>
  </sheetViews>
  <sheetFormatPr baseColWidth="10" defaultRowHeight="15" x14ac:dyDescent="0.25"/>
  <cols>
    <col min="1" max="1" width="4.7109375" style="256" customWidth="1"/>
    <col min="2" max="2" width="3.7109375" style="333" customWidth="1"/>
    <col min="3" max="5" width="10.42578125" style="317" customWidth="1"/>
    <col min="6" max="6" width="27.85546875" style="1" customWidth="1"/>
    <col min="7" max="7" width="32.42578125" style="1" customWidth="1"/>
    <col min="8" max="8" width="44.42578125" style="1" customWidth="1"/>
    <col min="9" max="9" width="19.7109375" style="348" customWidth="1"/>
    <col min="10" max="10" width="16" style="1" customWidth="1"/>
    <col min="11" max="11" width="23.42578125" style="1" customWidth="1"/>
    <col min="12" max="12" width="35.42578125" style="1" customWidth="1"/>
    <col min="13" max="13" width="109.140625" style="1" customWidth="1"/>
    <col min="14" max="14" width="18.140625" style="1" hidden="1" customWidth="1"/>
    <col min="15" max="15" width="23.28515625" style="1" hidden="1" customWidth="1"/>
    <col min="16" max="16" width="30" style="1" hidden="1" customWidth="1"/>
    <col min="17" max="17" width="11.140625" style="1" hidden="1" customWidth="1"/>
    <col min="18" max="18" width="26.5703125" style="1" hidden="1" customWidth="1"/>
    <col min="19" max="19" width="37.28515625" style="7" hidden="1" customWidth="1"/>
    <col min="20" max="20" width="0" hidden="1" customWidth="1"/>
  </cols>
  <sheetData>
    <row r="1" spans="1:20" ht="11.25" customHeight="1" x14ac:dyDescent="0.25">
      <c r="A1" s="252"/>
      <c r="B1" s="327"/>
      <c r="F1" s="163"/>
      <c r="G1" s="163"/>
      <c r="H1" s="163"/>
      <c r="I1" s="342"/>
      <c r="J1" s="163"/>
      <c r="K1" s="163"/>
      <c r="L1" s="163"/>
      <c r="N1" s="368" t="s">
        <v>337</v>
      </c>
      <c r="O1" s="109" t="s">
        <v>6</v>
      </c>
      <c r="P1" s="110" t="s">
        <v>7</v>
      </c>
      <c r="Q1" s="111" t="s">
        <v>276</v>
      </c>
      <c r="R1" s="109" t="s">
        <v>23</v>
      </c>
      <c r="S1" s="110" t="s">
        <v>24</v>
      </c>
      <c r="T1" s="112" t="s">
        <v>276</v>
      </c>
    </row>
    <row r="2" spans="1:20" ht="48.75" customHeight="1" x14ac:dyDescent="0.25">
      <c r="A2" s="253"/>
      <c r="B2" s="328"/>
      <c r="C2" s="1137" t="s">
        <v>1983</v>
      </c>
      <c r="D2" s="1137"/>
      <c r="E2" s="1137"/>
      <c r="F2" s="1137"/>
      <c r="G2" s="1137"/>
      <c r="H2" s="62"/>
      <c r="I2" s="62"/>
      <c r="J2" s="62"/>
      <c r="K2" s="62"/>
      <c r="L2" s="62"/>
      <c r="M2" s="62"/>
      <c r="N2" s="62"/>
      <c r="O2" s="62"/>
      <c r="P2" s="62"/>
      <c r="Q2" s="62"/>
      <c r="R2" s="62"/>
      <c r="S2" s="62"/>
      <c r="T2" s="98">
        <f>COUNTIF(T7:T103,S2)</f>
        <v>0</v>
      </c>
    </row>
    <row r="3" spans="1:20" ht="19.5" customHeight="1" thickBot="1" x14ac:dyDescent="0.3">
      <c r="A3" s="253"/>
      <c r="B3" s="328"/>
      <c r="C3" s="1154" t="s">
        <v>1173</v>
      </c>
      <c r="D3" s="1154"/>
      <c r="E3" s="1154"/>
      <c r="F3" s="1154"/>
      <c r="H3" s="164"/>
      <c r="I3" s="343"/>
      <c r="J3" s="164"/>
      <c r="N3" s="107">
        <f>SUM(N4:N5)</f>
        <v>85</v>
      </c>
      <c r="O3" s="165" t="s">
        <v>350</v>
      </c>
      <c r="P3" s="103" t="s">
        <v>277</v>
      </c>
      <c r="Q3" s="104">
        <f>COUNTIF(Q7:Q103,P3)</f>
        <v>10</v>
      </c>
      <c r="R3" s="101"/>
      <c r="S3" s="103" t="s">
        <v>277</v>
      </c>
      <c r="T3" s="98">
        <f>COUNTIF(T7:T103,S3)</f>
        <v>9</v>
      </c>
    </row>
    <row r="4" spans="1:20" ht="30" customHeight="1" thickBot="1" x14ac:dyDescent="0.3">
      <c r="A4" s="253"/>
      <c r="B4" s="328"/>
      <c r="C4" s="1138" t="s">
        <v>1754</v>
      </c>
      <c r="D4" s="1139"/>
      <c r="E4" s="1140"/>
      <c r="H4" s="164"/>
      <c r="I4" s="343"/>
      <c r="J4" s="164"/>
      <c r="N4" s="107">
        <f>COUNTIF(N6:N103,O4)</f>
        <v>49</v>
      </c>
      <c r="O4" s="166" t="s">
        <v>265</v>
      </c>
      <c r="P4" s="103" t="s">
        <v>268</v>
      </c>
      <c r="Q4" s="104">
        <f>COUNTIF(Q7:Q103,P4)</f>
        <v>13</v>
      </c>
      <c r="R4" s="101"/>
      <c r="S4" s="103" t="s">
        <v>268</v>
      </c>
      <c r="T4" s="98">
        <f>COUNTIF(T7:T103,S4)</f>
        <v>4</v>
      </c>
    </row>
    <row r="5" spans="1:20" ht="57" customHeight="1" x14ac:dyDescent="0.25">
      <c r="A5" s="254"/>
      <c r="B5" s="329"/>
      <c r="C5" s="367" t="s">
        <v>1757</v>
      </c>
      <c r="D5" s="640" t="s">
        <v>1755</v>
      </c>
      <c r="E5" s="640" t="s">
        <v>1756</v>
      </c>
      <c r="G5" s="167"/>
      <c r="H5" s="168"/>
      <c r="I5" s="344"/>
      <c r="J5" s="168"/>
      <c r="K5" s="167"/>
      <c r="L5" s="167"/>
      <c r="N5" s="108">
        <f>COUNTIF(N6:N103,O5)</f>
        <v>36</v>
      </c>
      <c r="O5" s="169" t="s">
        <v>260</v>
      </c>
      <c r="P5" s="105" t="s">
        <v>260</v>
      </c>
      <c r="Q5" s="106">
        <f>COUNTIF(Q7:Q103,P5)</f>
        <v>22</v>
      </c>
      <c r="R5" s="101"/>
      <c r="S5" s="103" t="s">
        <v>260</v>
      </c>
      <c r="T5" s="98">
        <f>COUNTIF(T7:T103,S5)</f>
        <v>9</v>
      </c>
    </row>
    <row r="6" spans="1:20" ht="24.75" customHeight="1" x14ac:dyDescent="0.25">
      <c r="A6" s="248"/>
      <c r="B6" s="49" t="s">
        <v>84</v>
      </c>
      <c r="C6" s="1144" t="s">
        <v>85</v>
      </c>
      <c r="D6" s="1145"/>
      <c r="E6" s="1145"/>
      <c r="F6" s="1146"/>
      <c r="G6" s="49"/>
      <c r="H6" s="69"/>
      <c r="I6" s="138" t="s">
        <v>86</v>
      </c>
      <c r="J6" s="138" t="s">
        <v>751</v>
      </c>
      <c r="K6" s="133" t="s">
        <v>353</v>
      </c>
      <c r="L6" s="49"/>
      <c r="M6" s="134"/>
      <c r="N6" s="129"/>
      <c r="O6" s="69"/>
      <c r="P6" s="69"/>
      <c r="Q6" s="69"/>
      <c r="R6" s="102"/>
      <c r="S6" s="99"/>
      <c r="T6" s="100"/>
    </row>
    <row r="7" spans="1:20" ht="33.75" x14ac:dyDescent="0.25">
      <c r="A7" s="248"/>
      <c r="B7" s="330">
        <v>1</v>
      </c>
      <c r="C7" s="312" t="s">
        <v>615</v>
      </c>
      <c r="D7" s="312" t="s">
        <v>615</v>
      </c>
      <c r="E7" s="312" t="s">
        <v>615</v>
      </c>
      <c r="F7" s="47" t="s">
        <v>87</v>
      </c>
      <c r="G7" s="47" t="s">
        <v>8</v>
      </c>
      <c r="H7" s="126" t="s">
        <v>88</v>
      </c>
      <c r="I7" s="139" t="s">
        <v>418</v>
      </c>
      <c r="J7" s="156" t="s">
        <v>749</v>
      </c>
      <c r="K7" s="10" t="s">
        <v>359</v>
      </c>
      <c r="L7" s="32" t="s">
        <v>8</v>
      </c>
      <c r="M7" s="11" t="s">
        <v>405</v>
      </c>
      <c r="N7" s="130" t="s">
        <v>260</v>
      </c>
      <c r="O7" s="71" t="s">
        <v>260</v>
      </c>
      <c r="P7" s="50" t="s">
        <v>261</v>
      </c>
      <c r="Q7" s="8" t="s">
        <v>260</v>
      </c>
      <c r="R7" s="47" t="s">
        <v>87</v>
      </c>
      <c r="S7" s="47" t="s">
        <v>8</v>
      </c>
      <c r="T7" s="75" t="s">
        <v>265</v>
      </c>
    </row>
    <row r="8" spans="1:20" ht="33.75" x14ac:dyDescent="0.25">
      <c r="A8" s="248"/>
      <c r="B8" s="330">
        <v>1</v>
      </c>
      <c r="C8" s="312" t="s">
        <v>615</v>
      </c>
      <c r="D8" s="312" t="s">
        <v>615</v>
      </c>
      <c r="E8" s="312" t="s">
        <v>615</v>
      </c>
      <c r="F8" s="32" t="s">
        <v>89</v>
      </c>
      <c r="G8" s="32" t="s">
        <v>90</v>
      </c>
      <c r="H8" s="84" t="s">
        <v>91</v>
      </c>
      <c r="I8" s="140" t="s">
        <v>419</v>
      </c>
      <c r="J8" s="156" t="s">
        <v>749</v>
      </c>
      <c r="K8" s="10" t="s">
        <v>370</v>
      </c>
      <c r="L8" s="32" t="s">
        <v>360</v>
      </c>
      <c r="M8" s="11" t="s">
        <v>405</v>
      </c>
      <c r="N8" s="130" t="s">
        <v>260</v>
      </c>
      <c r="O8" s="71" t="s">
        <v>260</v>
      </c>
      <c r="P8" s="50" t="s">
        <v>261</v>
      </c>
      <c r="Q8" s="8" t="s">
        <v>260</v>
      </c>
      <c r="R8" s="32" t="s">
        <v>89</v>
      </c>
      <c r="S8" s="32" t="s">
        <v>90</v>
      </c>
      <c r="T8" s="75" t="s">
        <v>265</v>
      </c>
    </row>
    <row r="9" spans="1:20" ht="33.75" x14ac:dyDescent="0.25">
      <c r="A9" s="248"/>
      <c r="B9" s="330">
        <v>1</v>
      </c>
      <c r="C9" s="312" t="s">
        <v>615</v>
      </c>
      <c r="D9" s="312" t="s">
        <v>615</v>
      </c>
      <c r="E9" s="312" t="s">
        <v>615</v>
      </c>
      <c r="F9" s="32" t="s">
        <v>92</v>
      </c>
      <c r="G9" s="32" t="s">
        <v>90</v>
      </c>
      <c r="H9" s="84" t="s">
        <v>91</v>
      </c>
      <c r="I9" s="140" t="s">
        <v>420</v>
      </c>
      <c r="J9" s="156" t="s">
        <v>749</v>
      </c>
      <c r="K9" s="10" t="s">
        <v>371</v>
      </c>
      <c r="L9" s="32" t="s">
        <v>360</v>
      </c>
      <c r="M9" s="11" t="s">
        <v>405</v>
      </c>
      <c r="N9" s="130" t="s">
        <v>260</v>
      </c>
      <c r="O9" s="71" t="s">
        <v>260</v>
      </c>
      <c r="P9" s="50" t="s">
        <v>261</v>
      </c>
      <c r="Q9" s="8" t="s">
        <v>260</v>
      </c>
      <c r="R9" s="32" t="s">
        <v>92</v>
      </c>
      <c r="S9" s="32" t="s">
        <v>90</v>
      </c>
      <c r="T9" s="75" t="s">
        <v>265</v>
      </c>
    </row>
    <row r="10" spans="1:20" ht="21" customHeight="1" x14ac:dyDescent="0.25">
      <c r="A10" s="249" t="s">
        <v>596</v>
      </c>
      <c r="B10" s="324">
        <v>1</v>
      </c>
      <c r="C10" s="1141" t="s">
        <v>94</v>
      </c>
      <c r="D10" s="1142"/>
      <c r="E10" s="1142"/>
      <c r="F10" s="1143"/>
      <c r="G10" s="51"/>
      <c r="H10" s="123"/>
      <c r="I10" s="345" t="s">
        <v>421</v>
      </c>
      <c r="J10" s="215"/>
      <c r="K10" s="78" t="s">
        <v>354</v>
      </c>
      <c r="L10" s="51"/>
      <c r="M10" s="79"/>
      <c r="N10" s="131"/>
      <c r="O10" s="78"/>
      <c r="P10" s="51"/>
      <c r="Q10" s="79"/>
      <c r="R10" s="78"/>
      <c r="S10" s="51"/>
      <c r="T10" s="79"/>
    </row>
    <row r="11" spans="1:20" ht="62.25" customHeight="1" x14ac:dyDescent="0.25">
      <c r="A11" s="249"/>
      <c r="B11" s="148">
        <v>1</v>
      </c>
      <c r="C11" s="312" t="s">
        <v>615</v>
      </c>
      <c r="D11" s="312" t="s">
        <v>615</v>
      </c>
      <c r="E11" s="312" t="s">
        <v>615</v>
      </c>
      <c r="F11" s="32" t="s">
        <v>334</v>
      </c>
      <c r="G11" s="32" t="s">
        <v>90</v>
      </c>
      <c r="H11" s="19" t="s">
        <v>1111</v>
      </c>
      <c r="I11" s="141" t="s">
        <v>98</v>
      </c>
      <c r="J11" s="156" t="s">
        <v>750</v>
      </c>
      <c r="K11" s="10" t="s">
        <v>355</v>
      </c>
      <c r="L11" s="32" t="s">
        <v>360</v>
      </c>
      <c r="M11" s="13" t="s">
        <v>3783</v>
      </c>
      <c r="N11" s="130" t="s">
        <v>260</v>
      </c>
      <c r="O11" s="71" t="s">
        <v>260</v>
      </c>
      <c r="P11" s="56" t="s">
        <v>262</v>
      </c>
      <c r="Q11" s="8" t="s">
        <v>260</v>
      </c>
      <c r="R11" s="36" t="s">
        <v>95</v>
      </c>
      <c r="S11" s="36" t="s">
        <v>96</v>
      </c>
      <c r="T11" s="75" t="s">
        <v>265</v>
      </c>
    </row>
    <row r="12" spans="1:20" ht="60.75" customHeight="1" x14ac:dyDescent="0.25">
      <c r="A12" s="249"/>
      <c r="B12" s="148">
        <v>1</v>
      </c>
      <c r="C12" s="313" t="s">
        <v>949</v>
      </c>
      <c r="D12" s="313" t="s">
        <v>949</v>
      </c>
      <c r="E12" s="313" t="s">
        <v>949</v>
      </c>
      <c r="F12" s="33" t="s">
        <v>335</v>
      </c>
      <c r="G12" s="33" t="s">
        <v>362</v>
      </c>
      <c r="H12" s="125" t="s">
        <v>351</v>
      </c>
      <c r="I12" s="141" t="s">
        <v>430</v>
      </c>
      <c r="J12" s="156" t="s">
        <v>749</v>
      </c>
      <c r="K12" s="10" t="s">
        <v>356</v>
      </c>
      <c r="L12" s="32" t="s">
        <v>363</v>
      </c>
      <c r="M12" s="13" t="s">
        <v>3784</v>
      </c>
      <c r="N12" s="130" t="s">
        <v>260</v>
      </c>
      <c r="O12" s="72" t="s">
        <v>263</v>
      </c>
      <c r="P12" s="73" t="s">
        <v>264</v>
      </c>
      <c r="Q12" s="74" t="s">
        <v>265</v>
      </c>
      <c r="R12" s="71" t="s">
        <v>260</v>
      </c>
      <c r="S12" s="36" t="s">
        <v>266</v>
      </c>
      <c r="T12" s="77" t="s">
        <v>260</v>
      </c>
    </row>
    <row r="13" spans="1:20" ht="60.75" customHeight="1" x14ac:dyDescent="0.25">
      <c r="A13" s="249"/>
      <c r="B13" s="148">
        <v>1</v>
      </c>
      <c r="C13" s="313" t="s">
        <v>949</v>
      </c>
      <c r="D13" s="313" t="s">
        <v>949</v>
      </c>
      <c r="E13" s="313" t="s">
        <v>949</v>
      </c>
      <c r="F13" s="36" t="s">
        <v>794</v>
      </c>
      <c r="G13" s="36" t="s">
        <v>795</v>
      </c>
      <c r="H13" s="19" t="s">
        <v>796</v>
      </c>
      <c r="I13" s="364" t="s">
        <v>1092</v>
      </c>
      <c r="J13" s="156" t="s">
        <v>749</v>
      </c>
      <c r="K13" s="10" t="s">
        <v>797</v>
      </c>
      <c r="L13" s="32" t="s">
        <v>360</v>
      </c>
      <c r="M13" s="13" t="s">
        <v>3785</v>
      </c>
      <c r="N13" s="130" t="s">
        <v>260</v>
      </c>
      <c r="O13" s="224" t="s">
        <v>798</v>
      </c>
      <c r="P13" s="56" t="s">
        <v>799</v>
      </c>
      <c r="Q13" s="74" t="s">
        <v>265</v>
      </c>
      <c r="R13" s="71" t="s">
        <v>260</v>
      </c>
      <c r="S13" s="36" t="s">
        <v>266</v>
      </c>
      <c r="T13" s="77" t="s">
        <v>260</v>
      </c>
    </row>
    <row r="14" spans="1:20" ht="90" x14ac:dyDescent="0.25">
      <c r="A14" s="249"/>
      <c r="B14" s="148">
        <v>1</v>
      </c>
      <c r="C14" s="312" t="s">
        <v>615</v>
      </c>
      <c r="D14" s="312" t="s">
        <v>615</v>
      </c>
      <c r="E14" s="312" t="s">
        <v>615</v>
      </c>
      <c r="F14" s="32" t="s">
        <v>352</v>
      </c>
      <c r="G14" s="42" t="s">
        <v>8</v>
      </c>
      <c r="H14" s="127" t="s">
        <v>101</v>
      </c>
      <c r="I14" s="141" t="s">
        <v>431</v>
      </c>
      <c r="J14" s="156" t="s">
        <v>750</v>
      </c>
      <c r="K14" s="10" t="s">
        <v>357</v>
      </c>
      <c r="L14" s="42" t="s">
        <v>8</v>
      </c>
      <c r="M14" s="11" t="s">
        <v>369</v>
      </c>
      <c r="N14" s="130" t="s">
        <v>265</v>
      </c>
      <c r="O14" s="3" t="s">
        <v>267</v>
      </c>
      <c r="P14" s="56" t="s">
        <v>8</v>
      </c>
      <c r="Q14" s="77" t="s">
        <v>265</v>
      </c>
      <c r="R14" s="3" t="s">
        <v>270</v>
      </c>
      <c r="S14" s="56" t="s">
        <v>269</v>
      </c>
      <c r="T14" s="77" t="s">
        <v>265</v>
      </c>
    </row>
    <row r="15" spans="1:20" ht="45" x14ac:dyDescent="0.25">
      <c r="A15" s="249"/>
      <c r="B15" s="331">
        <v>1</v>
      </c>
      <c r="C15" s="312" t="s">
        <v>615</v>
      </c>
      <c r="D15" s="312" t="s">
        <v>615</v>
      </c>
      <c r="E15" s="312" t="s">
        <v>615</v>
      </c>
      <c r="F15" s="32" t="s">
        <v>336</v>
      </c>
      <c r="G15" s="32" t="s">
        <v>272</v>
      </c>
      <c r="H15" s="127" t="s">
        <v>101</v>
      </c>
      <c r="I15" s="141" t="s">
        <v>432</v>
      </c>
      <c r="J15" s="156" t="s">
        <v>749</v>
      </c>
      <c r="K15" s="10" t="s">
        <v>358</v>
      </c>
      <c r="L15" s="32" t="s">
        <v>361</v>
      </c>
      <c r="M15" s="11" t="s">
        <v>369</v>
      </c>
      <c r="N15" s="130" t="s">
        <v>260</v>
      </c>
      <c r="O15" s="3" t="s">
        <v>271</v>
      </c>
      <c r="P15" s="35" t="s">
        <v>73</v>
      </c>
      <c r="Q15" s="77" t="s">
        <v>268</v>
      </c>
      <c r="R15" s="36" t="s">
        <v>99</v>
      </c>
      <c r="S15" s="36" t="s">
        <v>100</v>
      </c>
      <c r="T15" s="77" t="s">
        <v>265</v>
      </c>
    </row>
    <row r="16" spans="1:20" ht="67.5" customHeight="1" x14ac:dyDescent="0.25">
      <c r="A16" s="249"/>
      <c r="B16" s="325">
        <v>1</v>
      </c>
      <c r="C16" s="314" t="s">
        <v>949</v>
      </c>
      <c r="D16" s="314" t="s">
        <v>949</v>
      </c>
      <c r="E16" s="314" t="s">
        <v>949</v>
      </c>
      <c r="F16" s="32" t="s">
        <v>1158</v>
      </c>
      <c r="G16" s="32" t="s">
        <v>8</v>
      </c>
      <c r="H16" s="84" t="s">
        <v>1112</v>
      </c>
      <c r="I16" s="140" t="s">
        <v>1096</v>
      </c>
      <c r="J16" s="156" t="s">
        <v>757</v>
      </c>
      <c r="K16" s="10" t="s">
        <v>1159</v>
      </c>
      <c r="L16" s="32" t="s">
        <v>8</v>
      </c>
      <c r="M16" s="11" t="s">
        <v>3786</v>
      </c>
      <c r="N16" s="222" t="s">
        <v>265</v>
      </c>
      <c r="O16" s="93" t="s">
        <v>1103</v>
      </c>
      <c r="P16" s="55" t="s">
        <v>8</v>
      </c>
      <c r="Q16" s="94" t="s">
        <v>265</v>
      </c>
      <c r="R16" s="32" t="s">
        <v>1104</v>
      </c>
      <c r="S16" s="32" t="s">
        <v>8</v>
      </c>
      <c r="T16" s="225" t="s">
        <v>265</v>
      </c>
    </row>
    <row r="17" spans="1:20" ht="75.75" customHeight="1" x14ac:dyDescent="0.25">
      <c r="A17" s="82" t="s">
        <v>102</v>
      </c>
      <c r="B17" s="323" t="s">
        <v>125</v>
      </c>
      <c r="C17" s="1151" t="s">
        <v>1086</v>
      </c>
      <c r="D17" s="1152"/>
      <c r="E17" s="1153"/>
      <c r="F17" s="1147" t="s">
        <v>1105</v>
      </c>
      <c r="G17" s="1148"/>
      <c r="H17" s="1148"/>
      <c r="I17" s="142" t="s">
        <v>649</v>
      </c>
      <c r="J17" s="218"/>
      <c r="K17" s="120" t="s">
        <v>650</v>
      </c>
      <c r="L17" s="83"/>
      <c r="M17" s="95"/>
      <c r="N17" s="132"/>
      <c r="O17" s="54"/>
      <c r="P17" s="53"/>
      <c r="Q17" s="80"/>
      <c r="R17" s="53"/>
      <c r="S17" s="53"/>
      <c r="T17" s="80"/>
    </row>
    <row r="18" spans="1:20" ht="65.25" customHeight="1" x14ac:dyDescent="0.25">
      <c r="A18" s="90" t="s">
        <v>103</v>
      </c>
      <c r="B18" s="81">
        <v>1</v>
      </c>
      <c r="C18" s="1131" t="s">
        <v>278</v>
      </c>
      <c r="D18" s="1132"/>
      <c r="E18" s="1133"/>
      <c r="F18" s="1149"/>
      <c r="G18" s="1150"/>
      <c r="H18" s="1150"/>
      <c r="I18" s="142" t="s">
        <v>422</v>
      </c>
      <c r="J18" s="218"/>
      <c r="K18" s="120" t="s">
        <v>364</v>
      </c>
      <c r="L18" s="83"/>
      <c r="M18" s="95"/>
      <c r="N18" s="132"/>
      <c r="O18" s="54"/>
      <c r="P18" s="53"/>
      <c r="Q18" s="80"/>
      <c r="R18" s="53"/>
      <c r="S18" s="53"/>
      <c r="T18" s="80"/>
    </row>
    <row r="19" spans="1:20" ht="68.25" customHeight="1" x14ac:dyDescent="0.25">
      <c r="A19" s="90"/>
      <c r="B19" s="325">
        <v>1</v>
      </c>
      <c r="C19" s="312" t="s">
        <v>615</v>
      </c>
      <c r="D19" s="312" t="s">
        <v>615</v>
      </c>
      <c r="E19" s="312" t="s">
        <v>615</v>
      </c>
      <c r="F19" s="32" t="s">
        <v>651</v>
      </c>
      <c r="G19" s="84" t="s">
        <v>367</v>
      </c>
      <c r="H19" s="84" t="s">
        <v>1684</v>
      </c>
      <c r="I19" s="140" t="s">
        <v>433</v>
      </c>
      <c r="J19" s="156" t="s">
        <v>752</v>
      </c>
      <c r="K19" s="10" t="s">
        <v>711</v>
      </c>
      <c r="L19" s="32" t="s">
        <v>372</v>
      </c>
      <c r="M19" s="11" t="s">
        <v>1683</v>
      </c>
      <c r="N19" s="130" t="s">
        <v>260</v>
      </c>
      <c r="O19" s="71" t="s">
        <v>260</v>
      </c>
      <c r="P19" s="50" t="s">
        <v>261</v>
      </c>
      <c r="Q19" s="8" t="s">
        <v>260</v>
      </c>
      <c r="R19" s="38" t="s">
        <v>275</v>
      </c>
      <c r="S19" s="32" t="s">
        <v>121</v>
      </c>
      <c r="T19" s="85" t="s">
        <v>265</v>
      </c>
    </row>
    <row r="20" spans="1:20" ht="54.75" customHeight="1" x14ac:dyDescent="0.25">
      <c r="A20" s="90"/>
      <c r="B20" s="325">
        <v>1</v>
      </c>
      <c r="C20" s="312" t="s">
        <v>615</v>
      </c>
      <c r="D20" s="312" t="s">
        <v>615</v>
      </c>
      <c r="E20" s="312" t="s">
        <v>615</v>
      </c>
      <c r="F20" s="32" t="s">
        <v>652</v>
      </c>
      <c r="G20" s="32" t="s">
        <v>90</v>
      </c>
      <c r="H20" s="84" t="s">
        <v>101</v>
      </c>
      <c r="I20" s="140" t="s">
        <v>653</v>
      </c>
      <c r="J20" s="156" t="s">
        <v>749</v>
      </c>
      <c r="K20" s="10" t="s">
        <v>654</v>
      </c>
      <c r="L20" s="32" t="s">
        <v>360</v>
      </c>
      <c r="M20" s="11" t="s">
        <v>369</v>
      </c>
      <c r="N20" s="130" t="s">
        <v>260</v>
      </c>
      <c r="O20" s="71" t="s">
        <v>260</v>
      </c>
      <c r="P20" s="56" t="s">
        <v>274</v>
      </c>
      <c r="Q20" s="8" t="s">
        <v>260</v>
      </c>
      <c r="R20" s="38"/>
      <c r="S20" s="32"/>
      <c r="T20" s="85" t="s">
        <v>260</v>
      </c>
    </row>
    <row r="21" spans="1:20" ht="51" customHeight="1" x14ac:dyDescent="0.25">
      <c r="A21" s="90"/>
      <c r="B21" s="325">
        <v>1</v>
      </c>
      <c r="C21" s="312" t="s">
        <v>615</v>
      </c>
      <c r="D21" s="312" t="s">
        <v>615</v>
      </c>
      <c r="E21" s="312" t="s">
        <v>615</v>
      </c>
      <c r="F21" s="32" t="s">
        <v>815</v>
      </c>
      <c r="G21" s="47" t="s">
        <v>8</v>
      </c>
      <c r="H21" s="84" t="s">
        <v>1043</v>
      </c>
      <c r="I21" s="140" t="s">
        <v>434</v>
      </c>
      <c r="J21" s="156" t="s">
        <v>752</v>
      </c>
      <c r="K21" s="10" t="s">
        <v>903</v>
      </c>
      <c r="L21" s="47" t="s">
        <v>8</v>
      </c>
      <c r="M21" s="11" t="s">
        <v>3787</v>
      </c>
      <c r="N21" s="222" t="s">
        <v>260</v>
      </c>
      <c r="O21" s="71" t="s">
        <v>260</v>
      </c>
      <c r="P21" s="56" t="s">
        <v>274</v>
      </c>
      <c r="Q21" s="8" t="s">
        <v>260</v>
      </c>
      <c r="R21" s="35" t="s">
        <v>415</v>
      </c>
      <c r="S21" s="36" t="s">
        <v>8</v>
      </c>
      <c r="T21" s="85" t="s">
        <v>265</v>
      </c>
    </row>
    <row r="22" spans="1:20" ht="55.5" customHeight="1" x14ac:dyDescent="0.25">
      <c r="A22" s="90"/>
      <c r="B22" s="325">
        <v>1</v>
      </c>
      <c r="C22" s="312" t="s">
        <v>615</v>
      </c>
      <c r="D22" s="312" t="s">
        <v>615</v>
      </c>
      <c r="E22" s="312" t="s">
        <v>615</v>
      </c>
      <c r="F22" s="32" t="s">
        <v>655</v>
      </c>
      <c r="G22" s="84" t="s">
        <v>1011</v>
      </c>
      <c r="H22" s="84" t="s">
        <v>101</v>
      </c>
      <c r="I22" s="140" t="s">
        <v>435</v>
      </c>
      <c r="J22" s="156" t="s">
        <v>754</v>
      </c>
      <c r="K22" s="10" t="s">
        <v>712</v>
      </c>
      <c r="L22" s="32" t="s">
        <v>900</v>
      </c>
      <c r="M22" s="11" t="s">
        <v>369</v>
      </c>
      <c r="N22" s="130" t="s">
        <v>260</v>
      </c>
      <c r="O22" s="71" t="s">
        <v>260</v>
      </c>
      <c r="P22" s="56" t="s">
        <v>274</v>
      </c>
      <c r="Q22" s="8" t="s">
        <v>260</v>
      </c>
      <c r="R22" s="32" t="s">
        <v>260</v>
      </c>
      <c r="S22" s="32" t="s">
        <v>311</v>
      </c>
      <c r="T22" s="32" t="s">
        <v>260</v>
      </c>
    </row>
    <row r="23" spans="1:20" ht="189" customHeight="1" x14ac:dyDescent="0.25">
      <c r="A23" s="90"/>
      <c r="B23" s="325" t="s">
        <v>125</v>
      </c>
      <c r="C23" s="314" t="s">
        <v>949</v>
      </c>
      <c r="D23" s="314" t="s">
        <v>949</v>
      </c>
      <c r="E23" s="314" t="s">
        <v>949</v>
      </c>
      <c r="F23" s="32" t="s">
        <v>656</v>
      </c>
      <c r="G23" s="114" t="s">
        <v>901</v>
      </c>
      <c r="H23" s="84" t="s">
        <v>368</v>
      </c>
      <c r="I23" s="140" t="s">
        <v>436</v>
      </c>
      <c r="J23" s="156" t="s">
        <v>410</v>
      </c>
      <c r="K23" s="10" t="s">
        <v>713</v>
      </c>
      <c r="L23" s="85" t="s">
        <v>902</v>
      </c>
      <c r="M23" s="11" t="s">
        <v>3788</v>
      </c>
      <c r="N23" s="130" t="s">
        <v>265</v>
      </c>
      <c r="O23" s="5" t="s">
        <v>15</v>
      </c>
      <c r="P23" s="36" t="s">
        <v>16</v>
      </c>
      <c r="Q23" s="6" t="s">
        <v>277</v>
      </c>
      <c r="R23" s="12" t="s">
        <v>44</v>
      </c>
      <c r="S23" s="36" t="s">
        <v>45</v>
      </c>
      <c r="T23" s="85" t="s">
        <v>277</v>
      </c>
    </row>
    <row r="24" spans="1:20" ht="58.5" customHeight="1" x14ac:dyDescent="0.25">
      <c r="A24" s="90"/>
      <c r="B24" s="331">
        <v>1</v>
      </c>
      <c r="C24" s="315" t="s">
        <v>615</v>
      </c>
      <c r="D24" s="315" t="s">
        <v>615</v>
      </c>
      <c r="E24" s="315" t="s">
        <v>949</v>
      </c>
      <c r="F24" s="38" t="s">
        <v>657</v>
      </c>
      <c r="G24" s="32" t="s">
        <v>634</v>
      </c>
      <c r="H24" s="84" t="s">
        <v>633</v>
      </c>
      <c r="I24" s="141" t="s">
        <v>465</v>
      </c>
      <c r="J24" s="156" t="s">
        <v>2908</v>
      </c>
      <c r="K24" s="10" t="s">
        <v>714</v>
      </c>
      <c r="L24" s="32" t="s">
        <v>635</v>
      </c>
      <c r="M24" s="11" t="s">
        <v>400</v>
      </c>
      <c r="N24" s="130" t="s">
        <v>260</v>
      </c>
      <c r="O24" s="5" t="s">
        <v>260</v>
      </c>
      <c r="P24" s="50" t="s">
        <v>261</v>
      </c>
      <c r="Q24" s="8" t="s">
        <v>260</v>
      </c>
      <c r="R24" s="35" t="s">
        <v>293</v>
      </c>
      <c r="S24" s="36" t="s">
        <v>122</v>
      </c>
      <c r="T24" s="77" t="s">
        <v>265</v>
      </c>
    </row>
    <row r="25" spans="1:20" ht="58.5" customHeight="1" x14ac:dyDescent="0.25">
      <c r="A25" s="250"/>
      <c r="B25" s="326">
        <v>1</v>
      </c>
      <c r="C25" s="316" t="s">
        <v>615</v>
      </c>
      <c r="D25" s="316" t="s">
        <v>615</v>
      </c>
      <c r="E25" s="316" t="s">
        <v>615</v>
      </c>
      <c r="F25" s="32" t="s">
        <v>1077</v>
      </c>
      <c r="G25" s="32" t="s">
        <v>1078</v>
      </c>
      <c r="H25" s="84" t="s">
        <v>2801</v>
      </c>
      <c r="I25" s="141" t="s">
        <v>1079</v>
      </c>
      <c r="J25" s="156" t="s">
        <v>1080</v>
      </c>
      <c r="K25" s="10" t="s">
        <v>1081</v>
      </c>
      <c r="L25" s="32" t="s">
        <v>1082</v>
      </c>
      <c r="M25" s="11" t="s">
        <v>1083</v>
      </c>
      <c r="N25" s="226" t="s">
        <v>265</v>
      </c>
      <c r="O25" s="70" t="s">
        <v>260</v>
      </c>
      <c r="P25" s="50" t="s">
        <v>261</v>
      </c>
      <c r="Q25" s="92" t="s">
        <v>260</v>
      </c>
      <c r="R25" s="70" t="s">
        <v>260</v>
      </c>
      <c r="S25" s="365" t="s">
        <v>260</v>
      </c>
      <c r="T25" s="366" t="s">
        <v>260</v>
      </c>
    </row>
    <row r="26" spans="1:20" ht="56.25" customHeight="1" x14ac:dyDescent="0.25">
      <c r="A26" s="250"/>
      <c r="B26" s="331" t="s">
        <v>125</v>
      </c>
      <c r="C26" s="312" t="s">
        <v>949</v>
      </c>
      <c r="D26" s="312" t="s">
        <v>949</v>
      </c>
      <c r="E26" s="312" t="s">
        <v>949</v>
      </c>
      <c r="F26" s="47" t="s">
        <v>658</v>
      </c>
      <c r="G26" s="47" t="s">
        <v>8</v>
      </c>
      <c r="H26" s="128" t="s">
        <v>101</v>
      </c>
      <c r="I26" s="145" t="s">
        <v>437</v>
      </c>
      <c r="J26" s="156" t="s">
        <v>2908</v>
      </c>
      <c r="K26" s="10" t="s">
        <v>715</v>
      </c>
      <c r="L26" s="32" t="s">
        <v>8</v>
      </c>
      <c r="M26" s="11" t="s">
        <v>369</v>
      </c>
      <c r="N26" s="130" t="s">
        <v>260</v>
      </c>
      <c r="O26" s="70" t="s">
        <v>260</v>
      </c>
      <c r="P26" s="50" t="s">
        <v>261</v>
      </c>
      <c r="Q26" s="92" t="s">
        <v>260</v>
      </c>
      <c r="R26" s="39" t="s">
        <v>322</v>
      </c>
      <c r="S26" s="39" t="s">
        <v>8</v>
      </c>
      <c r="T26" s="76" t="s">
        <v>265</v>
      </c>
    </row>
    <row r="27" spans="1:20" ht="50.25" customHeight="1" x14ac:dyDescent="0.25">
      <c r="A27" s="250"/>
      <c r="B27" s="331">
        <v>1</v>
      </c>
      <c r="C27" s="312" t="s">
        <v>615</v>
      </c>
      <c r="D27" s="312" t="s">
        <v>615</v>
      </c>
      <c r="E27" s="312" t="s">
        <v>615</v>
      </c>
      <c r="F27" s="47" t="s">
        <v>660</v>
      </c>
      <c r="G27" s="38" t="s">
        <v>391</v>
      </c>
      <c r="H27" s="126" t="s">
        <v>994</v>
      </c>
      <c r="I27" s="145" t="s">
        <v>1090</v>
      </c>
      <c r="J27" s="156" t="s">
        <v>2908</v>
      </c>
      <c r="K27" s="10" t="s">
        <v>1120</v>
      </c>
      <c r="L27" s="32" t="s">
        <v>393</v>
      </c>
      <c r="M27" s="855" t="s">
        <v>2957</v>
      </c>
      <c r="N27" s="130" t="s">
        <v>260</v>
      </c>
      <c r="O27" s="70" t="s">
        <v>260</v>
      </c>
      <c r="P27" s="50" t="s">
        <v>261</v>
      </c>
      <c r="Q27" s="92" t="s">
        <v>260</v>
      </c>
      <c r="R27" s="39" t="s">
        <v>323</v>
      </c>
      <c r="S27" s="35" t="s">
        <v>49</v>
      </c>
      <c r="T27" s="76" t="s">
        <v>265</v>
      </c>
    </row>
    <row r="28" spans="1:20" ht="46.5" customHeight="1" x14ac:dyDescent="0.25">
      <c r="A28" s="250"/>
      <c r="B28" s="331">
        <v>1</v>
      </c>
      <c r="C28" s="312" t="s">
        <v>615</v>
      </c>
      <c r="D28" s="312" t="s">
        <v>615</v>
      </c>
      <c r="E28" s="312" t="s">
        <v>615</v>
      </c>
      <c r="F28" s="47" t="s">
        <v>659</v>
      </c>
      <c r="G28" s="38" t="s">
        <v>392</v>
      </c>
      <c r="H28" s="128" t="s">
        <v>101</v>
      </c>
      <c r="I28" s="145" t="s">
        <v>1091</v>
      </c>
      <c r="J28" s="156" t="s">
        <v>2908</v>
      </c>
      <c r="K28" s="10" t="s">
        <v>1121</v>
      </c>
      <c r="L28" s="32" t="s">
        <v>393</v>
      </c>
      <c r="M28" s="11" t="s">
        <v>369</v>
      </c>
      <c r="N28" s="130" t="s">
        <v>260</v>
      </c>
      <c r="O28" s="70" t="s">
        <v>260</v>
      </c>
      <c r="P28" s="50" t="s">
        <v>261</v>
      </c>
      <c r="Q28" s="92" t="s">
        <v>260</v>
      </c>
      <c r="R28" s="39" t="s">
        <v>324</v>
      </c>
      <c r="S28" s="35" t="s">
        <v>49</v>
      </c>
      <c r="T28" s="76" t="s">
        <v>265</v>
      </c>
    </row>
    <row r="29" spans="1:20" s="113" customFormat="1" ht="27" customHeight="1" x14ac:dyDescent="0.25">
      <c r="A29" s="90" t="s">
        <v>118</v>
      </c>
      <c r="B29" s="756">
        <v>1</v>
      </c>
      <c r="C29" s="1131" t="s">
        <v>74</v>
      </c>
      <c r="D29" s="1132"/>
      <c r="E29" s="1132"/>
      <c r="F29" s="1133"/>
      <c r="G29" s="82"/>
      <c r="H29" s="119"/>
      <c r="I29" s="142" t="s">
        <v>423</v>
      </c>
      <c r="J29" s="218"/>
      <c r="K29" s="120" t="s">
        <v>373</v>
      </c>
      <c r="L29" s="82"/>
      <c r="M29" s="95"/>
      <c r="N29" s="132"/>
      <c r="O29" s="82"/>
      <c r="P29" s="82"/>
      <c r="Q29" s="82"/>
      <c r="R29" s="82"/>
      <c r="S29" s="82"/>
      <c r="T29" s="82"/>
    </row>
    <row r="30" spans="1:20" ht="235.5" customHeight="1" x14ac:dyDescent="0.25">
      <c r="A30" s="90"/>
      <c r="B30" s="331">
        <v>1</v>
      </c>
      <c r="C30" s="315" t="s">
        <v>615</v>
      </c>
      <c r="D30" s="315" t="s">
        <v>949</v>
      </c>
      <c r="E30" s="315" t="s">
        <v>949</v>
      </c>
      <c r="F30" s="220" t="s">
        <v>661</v>
      </c>
      <c r="G30" s="35" t="s">
        <v>26</v>
      </c>
      <c r="H30" s="84" t="s">
        <v>1113</v>
      </c>
      <c r="I30" s="141" t="s">
        <v>450</v>
      </c>
      <c r="J30" s="156" t="s">
        <v>750</v>
      </c>
      <c r="K30" s="14" t="s">
        <v>716</v>
      </c>
      <c r="L30" s="35" t="s">
        <v>26</v>
      </c>
      <c r="M30" s="11" t="s">
        <v>3794</v>
      </c>
      <c r="N30" s="130" t="s">
        <v>265</v>
      </c>
      <c r="O30" s="3" t="s">
        <v>273</v>
      </c>
      <c r="P30" s="50" t="s">
        <v>8</v>
      </c>
      <c r="Q30" s="76" t="s">
        <v>265</v>
      </c>
      <c r="R30" s="37" t="s">
        <v>25</v>
      </c>
      <c r="S30" s="35" t="s">
        <v>26</v>
      </c>
      <c r="T30" s="77" t="s">
        <v>265</v>
      </c>
    </row>
    <row r="31" spans="1:20" ht="87.75" customHeight="1" x14ac:dyDescent="0.25">
      <c r="A31" s="90"/>
      <c r="B31" s="331">
        <v>1</v>
      </c>
      <c r="C31" s="315" t="s">
        <v>615</v>
      </c>
      <c r="D31" s="315" t="s">
        <v>615</v>
      </c>
      <c r="E31" s="315" t="s">
        <v>949</v>
      </c>
      <c r="F31" s="38" t="s">
        <v>662</v>
      </c>
      <c r="G31" s="38" t="s">
        <v>107</v>
      </c>
      <c r="H31" s="118" t="s">
        <v>108</v>
      </c>
      <c r="I31" s="346" t="s">
        <v>452</v>
      </c>
      <c r="J31" s="156" t="s">
        <v>753</v>
      </c>
      <c r="K31" s="16" t="s">
        <v>717</v>
      </c>
      <c r="L31" s="38" t="s">
        <v>107</v>
      </c>
      <c r="M31" s="13" t="s">
        <v>374</v>
      </c>
      <c r="N31" s="130" t="s">
        <v>260</v>
      </c>
      <c r="O31" s="93" t="s">
        <v>308</v>
      </c>
      <c r="P31" s="35" t="s">
        <v>107</v>
      </c>
      <c r="Q31" s="94" t="s">
        <v>265</v>
      </c>
      <c r="R31" s="35" t="s">
        <v>106</v>
      </c>
      <c r="S31" s="35" t="s">
        <v>107</v>
      </c>
      <c r="T31" s="77" t="s">
        <v>265</v>
      </c>
    </row>
    <row r="32" spans="1:20" ht="348.75" x14ac:dyDescent="0.25">
      <c r="A32" s="90"/>
      <c r="B32" s="331">
        <v>1</v>
      </c>
      <c r="C32" s="315" t="s">
        <v>615</v>
      </c>
      <c r="D32" s="315" t="s">
        <v>615</v>
      </c>
      <c r="E32" s="315" t="s">
        <v>949</v>
      </c>
      <c r="F32" s="38" t="s">
        <v>663</v>
      </c>
      <c r="G32" s="84" t="s">
        <v>1114</v>
      </c>
      <c r="H32" s="18" t="s">
        <v>407</v>
      </c>
      <c r="I32" s="346" t="s">
        <v>481</v>
      </c>
      <c r="J32" s="156" t="s">
        <v>2910</v>
      </c>
      <c r="K32" s="10" t="s">
        <v>718</v>
      </c>
      <c r="L32" s="1093" t="s">
        <v>3780</v>
      </c>
      <c r="M32" s="6" t="s">
        <v>1122</v>
      </c>
      <c r="N32" s="130" t="s">
        <v>260</v>
      </c>
      <c r="O32" s="3" t="s">
        <v>288</v>
      </c>
      <c r="P32" s="36" t="s">
        <v>75</v>
      </c>
      <c r="Q32" s="76" t="s">
        <v>265</v>
      </c>
      <c r="R32" s="37" t="s">
        <v>104</v>
      </c>
      <c r="S32" s="35" t="s">
        <v>105</v>
      </c>
      <c r="T32" s="77" t="s">
        <v>265</v>
      </c>
    </row>
    <row r="33" spans="1:20" ht="57.75" customHeight="1" x14ac:dyDescent="0.25">
      <c r="A33" s="90"/>
      <c r="B33" s="331">
        <v>1</v>
      </c>
      <c r="C33" s="315" t="s">
        <v>615</v>
      </c>
      <c r="D33" s="315" t="s">
        <v>995</v>
      </c>
      <c r="E33" s="315" t="s">
        <v>949</v>
      </c>
      <c r="F33" s="38" t="s">
        <v>664</v>
      </c>
      <c r="G33" s="38" t="s">
        <v>3</v>
      </c>
      <c r="H33" s="308" t="s">
        <v>800</v>
      </c>
      <c r="I33" s="141" t="s">
        <v>453</v>
      </c>
      <c r="J33" s="156" t="s">
        <v>754</v>
      </c>
      <c r="K33" s="16" t="s">
        <v>719</v>
      </c>
      <c r="L33" s="32" t="s">
        <v>398</v>
      </c>
      <c r="M33" s="18" t="s">
        <v>746</v>
      </c>
      <c r="N33" s="130" t="s">
        <v>265</v>
      </c>
      <c r="O33" s="3" t="s">
        <v>279</v>
      </c>
      <c r="P33" s="35" t="s">
        <v>3</v>
      </c>
      <c r="Q33" s="77" t="s">
        <v>265</v>
      </c>
      <c r="R33" s="15" t="s">
        <v>51</v>
      </c>
      <c r="S33" s="35" t="s">
        <v>27</v>
      </c>
      <c r="T33" s="77" t="s">
        <v>265</v>
      </c>
    </row>
    <row r="34" spans="1:20" ht="193.5" customHeight="1" x14ac:dyDescent="0.25">
      <c r="A34" s="90"/>
      <c r="B34" s="331">
        <v>1</v>
      </c>
      <c r="C34" s="315" t="s">
        <v>615</v>
      </c>
      <c r="D34" s="315" t="s">
        <v>615</v>
      </c>
      <c r="E34" s="315" t="s">
        <v>949</v>
      </c>
      <c r="F34" s="38" t="s">
        <v>665</v>
      </c>
      <c r="G34" s="32" t="s">
        <v>1051</v>
      </c>
      <c r="H34" s="118" t="s">
        <v>1087</v>
      </c>
      <c r="I34" s="143" t="s">
        <v>456</v>
      </c>
      <c r="J34" s="156" t="s">
        <v>754</v>
      </c>
      <c r="K34" s="16" t="s">
        <v>720</v>
      </c>
      <c r="L34" s="32" t="s">
        <v>1051</v>
      </c>
      <c r="M34" s="13" t="s">
        <v>1123</v>
      </c>
      <c r="N34" s="130" t="s">
        <v>265</v>
      </c>
      <c r="O34" s="5" t="s">
        <v>10</v>
      </c>
      <c r="P34" s="38" t="s">
        <v>13</v>
      </c>
      <c r="Q34" s="77" t="s">
        <v>265</v>
      </c>
      <c r="R34" s="3" t="s">
        <v>52</v>
      </c>
      <c r="S34" s="38" t="s">
        <v>29</v>
      </c>
      <c r="T34" s="77" t="s">
        <v>265</v>
      </c>
    </row>
    <row r="35" spans="1:20" ht="62.25" customHeight="1" x14ac:dyDescent="0.25">
      <c r="A35" s="90"/>
      <c r="B35" s="331">
        <v>1</v>
      </c>
      <c r="C35" s="315" t="s">
        <v>615</v>
      </c>
      <c r="D35" s="315" t="s">
        <v>615</v>
      </c>
      <c r="E35" s="315" t="s">
        <v>949</v>
      </c>
      <c r="F35" s="38" t="s">
        <v>666</v>
      </c>
      <c r="G35" s="32" t="s">
        <v>3251</v>
      </c>
      <c r="H35" s="118" t="s">
        <v>1088</v>
      </c>
      <c r="I35" s="346" t="s">
        <v>457</v>
      </c>
      <c r="J35" s="156" t="s">
        <v>754</v>
      </c>
      <c r="K35" s="16" t="s">
        <v>721</v>
      </c>
      <c r="L35" s="32" t="s">
        <v>3251</v>
      </c>
      <c r="M35" s="13" t="s">
        <v>1041</v>
      </c>
      <c r="N35" s="130" t="s">
        <v>265</v>
      </c>
      <c r="O35" s="5" t="s">
        <v>11</v>
      </c>
      <c r="P35" s="38" t="s">
        <v>30</v>
      </c>
      <c r="Q35" s="77" t="s">
        <v>265</v>
      </c>
      <c r="R35" s="3" t="s">
        <v>53</v>
      </c>
      <c r="S35" s="38" t="s">
        <v>30</v>
      </c>
      <c r="T35" s="77" t="s">
        <v>265</v>
      </c>
    </row>
    <row r="36" spans="1:20" ht="49.5" customHeight="1" x14ac:dyDescent="0.25">
      <c r="A36" s="90"/>
      <c r="B36" s="331">
        <v>1</v>
      </c>
      <c r="C36" s="315" t="s">
        <v>615</v>
      </c>
      <c r="D36" s="315" t="s">
        <v>615</v>
      </c>
      <c r="E36" s="315" t="s">
        <v>949</v>
      </c>
      <c r="F36" s="38" t="s">
        <v>667</v>
      </c>
      <c r="G36" s="38" t="s">
        <v>31</v>
      </c>
      <c r="H36" s="118" t="s">
        <v>1089</v>
      </c>
      <c r="I36" s="346" t="s">
        <v>141</v>
      </c>
      <c r="J36" s="156" t="s">
        <v>752</v>
      </c>
      <c r="K36" s="16" t="s">
        <v>722</v>
      </c>
      <c r="L36" s="38" t="s">
        <v>31</v>
      </c>
      <c r="M36" s="13" t="s">
        <v>375</v>
      </c>
      <c r="N36" s="130" t="s">
        <v>265</v>
      </c>
      <c r="O36" s="5" t="s">
        <v>12</v>
      </c>
      <c r="P36" s="38" t="s">
        <v>14</v>
      </c>
      <c r="Q36" s="77" t="s">
        <v>265</v>
      </c>
      <c r="R36" s="3" t="s">
        <v>54</v>
      </c>
      <c r="S36" s="38" t="s">
        <v>31</v>
      </c>
      <c r="T36" s="77" t="s">
        <v>265</v>
      </c>
    </row>
    <row r="37" spans="1:20" ht="61.5" customHeight="1" x14ac:dyDescent="0.25">
      <c r="A37" s="90"/>
      <c r="B37" s="331">
        <v>1</v>
      </c>
      <c r="C37" s="315" t="s">
        <v>615</v>
      </c>
      <c r="D37" s="315" t="s">
        <v>615</v>
      </c>
      <c r="E37" s="315" t="s">
        <v>949</v>
      </c>
      <c r="F37" s="32" t="s">
        <v>668</v>
      </c>
      <c r="G37" s="32" t="s">
        <v>1097</v>
      </c>
      <c r="H37" s="84" t="s">
        <v>4</v>
      </c>
      <c r="I37" s="141" t="s">
        <v>458</v>
      </c>
      <c r="J37" s="156" t="s">
        <v>3101</v>
      </c>
      <c r="K37" s="10" t="s">
        <v>723</v>
      </c>
      <c r="L37" s="32" t="s">
        <v>376</v>
      </c>
      <c r="M37" s="11" t="s">
        <v>1014</v>
      </c>
      <c r="N37" s="130" t="s">
        <v>265</v>
      </c>
      <c r="O37" s="5" t="s">
        <v>280</v>
      </c>
      <c r="P37" s="32" t="s">
        <v>282</v>
      </c>
      <c r="Q37" s="77" t="s">
        <v>265</v>
      </c>
      <c r="R37" s="2" t="s">
        <v>55</v>
      </c>
      <c r="S37" s="32" t="s">
        <v>32</v>
      </c>
      <c r="T37" s="77" t="s">
        <v>277</v>
      </c>
    </row>
    <row r="38" spans="1:20" ht="63.75" customHeight="1" x14ac:dyDescent="0.25">
      <c r="A38" s="90"/>
      <c r="B38" s="331">
        <v>1</v>
      </c>
      <c r="C38" s="315" t="s">
        <v>615</v>
      </c>
      <c r="D38" s="315" t="s">
        <v>615</v>
      </c>
      <c r="E38" s="315" t="s">
        <v>949</v>
      </c>
      <c r="F38" s="38" t="s">
        <v>669</v>
      </c>
      <c r="G38" s="32" t="s">
        <v>1097</v>
      </c>
      <c r="H38" s="118" t="s">
        <v>5</v>
      </c>
      <c r="I38" s="346" t="s">
        <v>459</v>
      </c>
      <c r="J38" s="156" t="s">
        <v>3101</v>
      </c>
      <c r="K38" s="10" t="s">
        <v>724</v>
      </c>
      <c r="L38" s="38" t="s">
        <v>376</v>
      </c>
      <c r="M38" s="13" t="s">
        <v>1015</v>
      </c>
      <c r="N38" s="130" t="s">
        <v>265</v>
      </c>
      <c r="O38" s="5" t="s">
        <v>281</v>
      </c>
      <c r="P38" s="38" t="s">
        <v>282</v>
      </c>
      <c r="Q38" s="77" t="s">
        <v>265</v>
      </c>
      <c r="R38" s="2" t="s">
        <v>55</v>
      </c>
      <c r="S38" s="38" t="s">
        <v>32</v>
      </c>
      <c r="T38" s="77" t="s">
        <v>277</v>
      </c>
    </row>
    <row r="39" spans="1:20" ht="59.25" customHeight="1" x14ac:dyDescent="0.25">
      <c r="A39" s="90"/>
      <c r="B39" s="331">
        <v>1</v>
      </c>
      <c r="C39" s="315" t="s">
        <v>615</v>
      </c>
      <c r="D39" s="315" t="s">
        <v>615</v>
      </c>
      <c r="E39" s="315" t="s">
        <v>949</v>
      </c>
      <c r="F39" s="38" t="s">
        <v>670</v>
      </c>
      <c r="G39" s="38" t="s">
        <v>283</v>
      </c>
      <c r="H39" s="118" t="s">
        <v>1098</v>
      </c>
      <c r="I39" s="346" t="s">
        <v>460</v>
      </c>
      <c r="J39" s="156" t="s">
        <v>3101</v>
      </c>
      <c r="K39" s="16" t="s">
        <v>725</v>
      </c>
      <c r="L39" s="38" t="s">
        <v>380</v>
      </c>
      <c r="M39" s="13" t="s">
        <v>377</v>
      </c>
      <c r="N39" s="130" t="s">
        <v>265</v>
      </c>
      <c r="O39" s="5" t="s">
        <v>284</v>
      </c>
      <c r="P39" s="38" t="s">
        <v>285</v>
      </c>
      <c r="Q39" s="77" t="s">
        <v>265</v>
      </c>
      <c r="R39" s="2" t="s">
        <v>55</v>
      </c>
      <c r="S39" s="38" t="s">
        <v>32</v>
      </c>
      <c r="T39" s="77" t="s">
        <v>277</v>
      </c>
    </row>
    <row r="40" spans="1:20" ht="123.75" x14ac:dyDescent="0.25">
      <c r="A40" s="90"/>
      <c r="B40" s="331">
        <v>1</v>
      </c>
      <c r="C40" s="315" t="s">
        <v>615</v>
      </c>
      <c r="D40" s="315" t="s">
        <v>615</v>
      </c>
      <c r="E40" s="315" t="s">
        <v>949</v>
      </c>
      <c r="F40" s="36" t="s">
        <v>671</v>
      </c>
      <c r="G40" s="45" t="s">
        <v>28</v>
      </c>
      <c r="H40" s="19" t="s">
        <v>110</v>
      </c>
      <c r="I40" s="346" t="s">
        <v>461</v>
      </c>
      <c r="J40" s="156" t="s">
        <v>3102</v>
      </c>
      <c r="K40" s="5" t="s">
        <v>726</v>
      </c>
      <c r="L40" s="45" t="s">
        <v>28</v>
      </c>
      <c r="M40" s="11" t="s">
        <v>1016</v>
      </c>
      <c r="N40" s="130" t="s">
        <v>265</v>
      </c>
      <c r="O40" s="5" t="s">
        <v>286</v>
      </c>
      <c r="P40" s="38" t="s">
        <v>287</v>
      </c>
      <c r="Q40" s="77" t="s">
        <v>277</v>
      </c>
      <c r="R40" s="12" t="s">
        <v>56</v>
      </c>
      <c r="S40" s="44" t="s">
        <v>28</v>
      </c>
      <c r="T40" s="77" t="s">
        <v>265</v>
      </c>
    </row>
    <row r="41" spans="1:20" ht="123.75" x14ac:dyDescent="0.25">
      <c r="A41" s="90"/>
      <c r="B41" s="331">
        <v>1</v>
      </c>
      <c r="C41" s="315" t="s">
        <v>615</v>
      </c>
      <c r="D41" s="315" t="s">
        <v>615</v>
      </c>
      <c r="E41" s="315" t="s">
        <v>949</v>
      </c>
      <c r="F41" s="36" t="s">
        <v>672</v>
      </c>
      <c r="G41" s="45" t="s">
        <v>28</v>
      </c>
      <c r="H41" s="19" t="s">
        <v>110</v>
      </c>
      <c r="I41" s="346" t="s">
        <v>462</v>
      </c>
      <c r="J41" s="156" t="s">
        <v>3102</v>
      </c>
      <c r="K41" s="5" t="s">
        <v>727</v>
      </c>
      <c r="L41" s="45" t="s">
        <v>28</v>
      </c>
      <c r="M41" s="11" t="s">
        <v>1017</v>
      </c>
      <c r="N41" s="213" t="s">
        <v>265</v>
      </c>
      <c r="O41" s="5" t="s">
        <v>286</v>
      </c>
      <c r="P41" s="38" t="s">
        <v>287</v>
      </c>
      <c r="Q41" s="77" t="s">
        <v>277</v>
      </c>
      <c r="R41" s="12" t="s">
        <v>57</v>
      </c>
      <c r="S41" s="44" t="s">
        <v>28</v>
      </c>
      <c r="T41" s="77" t="s">
        <v>265</v>
      </c>
    </row>
    <row r="42" spans="1:20" ht="21" customHeight="1" x14ac:dyDescent="0.25">
      <c r="A42" s="90" t="s">
        <v>119</v>
      </c>
      <c r="B42" s="81" t="s">
        <v>125</v>
      </c>
      <c r="C42" s="1131" t="s">
        <v>82</v>
      </c>
      <c r="D42" s="1134"/>
      <c r="E42" s="1134"/>
      <c r="F42" s="1135"/>
      <c r="G42" s="86"/>
      <c r="H42" s="124"/>
      <c r="I42" s="144" t="s">
        <v>425</v>
      </c>
      <c r="J42" s="219"/>
      <c r="K42" s="121" t="s">
        <v>381</v>
      </c>
      <c r="L42" s="86"/>
      <c r="M42" s="122"/>
      <c r="N42" s="214"/>
      <c r="O42" s="121"/>
      <c r="P42" s="86"/>
      <c r="Q42" s="122"/>
      <c r="R42" s="121"/>
      <c r="S42" s="86"/>
      <c r="T42" s="122"/>
    </row>
    <row r="43" spans="1:20" ht="116.25" customHeight="1" x14ac:dyDescent="0.25">
      <c r="A43" s="90"/>
      <c r="B43" s="331">
        <v>1</v>
      </c>
      <c r="C43" s="315" t="s">
        <v>615</v>
      </c>
      <c r="D43" s="315" t="s">
        <v>615</v>
      </c>
      <c r="E43" s="315" t="s">
        <v>615</v>
      </c>
      <c r="F43" s="32" t="s">
        <v>673</v>
      </c>
      <c r="G43" s="32" t="s">
        <v>8</v>
      </c>
      <c r="H43" s="19" t="s">
        <v>289</v>
      </c>
      <c r="I43" s="141" t="s">
        <v>463</v>
      </c>
      <c r="J43" s="156" t="s">
        <v>2908</v>
      </c>
      <c r="K43" s="10" t="s">
        <v>728</v>
      </c>
      <c r="L43" s="32" t="s">
        <v>8</v>
      </c>
      <c r="M43" s="6" t="s">
        <v>3789</v>
      </c>
      <c r="N43" s="130" t="s">
        <v>260</v>
      </c>
      <c r="O43" s="3" t="s">
        <v>290</v>
      </c>
      <c r="P43" s="50" t="s">
        <v>8</v>
      </c>
      <c r="Q43" s="76" t="s">
        <v>265</v>
      </c>
      <c r="R43" s="35" t="s">
        <v>292</v>
      </c>
      <c r="S43" s="36" t="s">
        <v>8</v>
      </c>
      <c r="T43" s="77" t="s">
        <v>265</v>
      </c>
    </row>
    <row r="44" spans="1:20" ht="110.25" customHeight="1" x14ac:dyDescent="0.25">
      <c r="A44" s="90"/>
      <c r="B44" s="331">
        <v>1</v>
      </c>
      <c r="C44" s="315" t="s">
        <v>615</v>
      </c>
      <c r="D44" s="315" t="s">
        <v>615</v>
      </c>
      <c r="E44" s="315" t="s">
        <v>615</v>
      </c>
      <c r="F44" s="32" t="s">
        <v>674</v>
      </c>
      <c r="G44" s="87" t="s">
        <v>399</v>
      </c>
      <c r="H44" s="19" t="s">
        <v>382</v>
      </c>
      <c r="I44" s="141" t="s">
        <v>464</v>
      </c>
      <c r="J44" s="156" t="s">
        <v>2908</v>
      </c>
      <c r="K44" s="10" t="s">
        <v>729</v>
      </c>
      <c r="L44" s="32" t="s">
        <v>3103</v>
      </c>
      <c r="M44" s="11" t="s">
        <v>3795</v>
      </c>
      <c r="N44" s="130" t="s">
        <v>260</v>
      </c>
      <c r="O44" s="3" t="s">
        <v>291</v>
      </c>
      <c r="P44" s="38" t="s">
        <v>83</v>
      </c>
      <c r="Q44" s="8" t="s">
        <v>277</v>
      </c>
      <c r="R44" s="5" t="s">
        <v>260</v>
      </c>
      <c r="S44" s="45" t="s">
        <v>294</v>
      </c>
      <c r="T44" s="77" t="s">
        <v>260</v>
      </c>
    </row>
    <row r="45" spans="1:20" ht="21.75" customHeight="1" x14ac:dyDescent="0.25">
      <c r="A45" s="90" t="s">
        <v>120</v>
      </c>
      <c r="B45" s="81">
        <v>1</v>
      </c>
      <c r="C45" s="1131" t="s">
        <v>295</v>
      </c>
      <c r="D45" s="1132"/>
      <c r="E45" s="1132"/>
      <c r="F45" s="1132"/>
      <c r="G45" s="1132"/>
      <c r="H45" s="1136"/>
      <c r="I45" s="142" t="s">
        <v>424</v>
      </c>
      <c r="J45" s="218"/>
      <c r="K45" s="120" t="s">
        <v>384</v>
      </c>
      <c r="L45" s="82"/>
      <c r="M45" s="95"/>
      <c r="N45" s="132"/>
      <c r="O45" s="82"/>
      <c r="P45" s="82"/>
      <c r="Q45" s="82"/>
      <c r="R45" s="81"/>
      <c r="S45" s="82"/>
      <c r="T45" s="82"/>
    </row>
    <row r="46" spans="1:20" ht="35.25" customHeight="1" x14ac:dyDescent="0.25">
      <c r="A46" s="250"/>
      <c r="B46" s="326">
        <v>1</v>
      </c>
      <c r="C46" s="316" t="s">
        <v>949</v>
      </c>
      <c r="D46" s="316" t="s">
        <v>996</v>
      </c>
      <c r="E46" s="316" t="s">
        <v>996</v>
      </c>
      <c r="F46" s="32" t="s">
        <v>675</v>
      </c>
      <c r="G46" s="32" t="s">
        <v>8</v>
      </c>
      <c r="H46" s="19" t="s">
        <v>383</v>
      </c>
      <c r="I46" s="141" t="s">
        <v>426</v>
      </c>
      <c r="J46" s="216" t="s">
        <v>2909</v>
      </c>
      <c r="K46" s="10" t="s">
        <v>730</v>
      </c>
      <c r="L46" s="32" t="s">
        <v>8</v>
      </c>
      <c r="M46" s="6" t="s">
        <v>3796</v>
      </c>
      <c r="N46" s="130" t="s">
        <v>265</v>
      </c>
      <c r="O46" s="3" t="s">
        <v>299</v>
      </c>
      <c r="P46" s="88" t="s">
        <v>300</v>
      </c>
      <c r="Q46" s="89" t="s">
        <v>265</v>
      </c>
      <c r="R46" s="35" t="s">
        <v>128</v>
      </c>
      <c r="S46" s="39" t="s">
        <v>8</v>
      </c>
      <c r="T46" s="89" t="s">
        <v>265</v>
      </c>
    </row>
    <row r="47" spans="1:20" ht="71.25" customHeight="1" x14ac:dyDescent="0.25">
      <c r="A47" s="250"/>
      <c r="B47" s="326">
        <v>1</v>
      </c>
      <c r="C47" s="316" t="s">
        <v>949</v>
      </c>
      <c r="D47" s="316" t="s">
        <v>996</v>
      </c>
      <c r="E47" s="316" t="s">
        <v>996</v>
      </c>
      <c r="F47" s="32" t="s">
        <v>676</v>
      </c>
      <c r="G47" s="32" t="s">
        <v>1369</v>
      </c>
      <c r="H47" s="19" t="s">
        <v>296</v>
      </c>
      <c r="I47" s="141" t="s">
        <v>466</v>
      </c>
      <c r="J47" s="216" t="s">
        <v>2909</v>
      </c>
      <c r="K47" s="10" t="s">
        <v>731</v>
      </c>
      <c r="L47" s="32" t="s">
        <v>3365</v>
      </c>
      <c r="M47" s="6" t="s">
        <v>385</v>
      </c>
      <c r="N47" s="130" t="s">
        <v>265</v>
      </c>
      <c r="O47" s="3" t="s">
        <v>297</v>
      </c>
      <c r="P47" s="88" t="s">
        <v>298</v>
      </c>
      <c r="Q47" s="8" t="s">
        <v>268</v>
      </c>
      <c r="R47" s="35" t="s">
        <v>129</v>
      </c>
      <c r="S47" s="36" t="s">
        <v>130</v>
      </c>
      <c r="T47" s="8" t="s">
        <v>268</v>
      </c>
    </row>
    <row r="48" spans="1:20" ht="39" customHeight="1" x14ac:dyDescent="0.25">
      <c r="A48" s="250"/>
      <c r="B48" s="325">
        <v>1</v>
      </c>
      <c r="C48" s="316" t="s">
        <v>949</v>
      </c>
      <c r="D48" s="316" t="s">
        <v>996</v>
      </c>
      <c r="E48" s="316" t="s">
        <v>996</v>
      </c>
      <c r="F48" s="32" t="s">
        <v>747</v>
      </c>
      <c r="G48" s="32" t="s">
        <v>1000</v>
      </c>
      <c r="H48" s="118" t="s">
        <v>411</v>
      </c>
      <c r="I48" s="143" t="s">
        <v>467</v>
      </c>
      <c r="J48" s="221" t="s">
        <v>2908</v>
      </c>
      <c r="K48" s="10" t="s">
        <v>748</v>
      </c>
      <c r="L48" s="32" t="s">
        <v>1026</v>
      </c>
      <c r="M48" s="6" t="s">
        <v>3790</v>
      </c>
      <c r="N48" s="130" t="s">
        <v>260</v>
      </c>
      <c r="O48" s="3" t="s">
        <v>297</v>
      </c>
      <c r="P48" s="88" t="s">
        <v>298</v>
      </c>
      <c r="Q48" s="8" t="s">
        <v>268</v>
      </c>
      <c r="R48" s="35" t="s">
        <v>129</v>
      </c>
      <c r="S48" s="36" t="s">
        <v>130</v>
      </c>
      <c r="T48" s="8" t="s">
        <v>268</v>
      </c>
    </row>
    <row r="49" spans="1:20" ht="122.25" customHeight="1" x14ac:dyDescent="0.25">
      <c r="A49" s="250"/>
      <c r="B49" s="326">
        <v>1</v>
      </c>
      <c r="C49" s="316" t="s">
        <v>949</v>
      </c>
      <c r="D49" s="316" t="s">
        <v>949</v>
      </c>
      <c r="E49" s="316" t="s">
        <v>949</v>
      </c>
      <c r="F49" s="47" t="s">
        <v>677</v>
      </c>
      <c r="G49" s="84" t="s">
        <v>2802</v>
      </c>
      <c r="H49" s="84" t="s">
        <v>2436</v>
      </c>
      <c r="I49" s="346" t="s">
        <v>445</v>
      </c>
      <c r="J49" s="217" t="s">
        <v>749</v>
      </c>
      <c r="K49" s="10" t="s">
        <v>732</v>
      </c>
      <c r="L49" s="32" t="s">
        <v>2803</v>
      </c>
      <c r="M49" s="11" t="s">
        <v>3797</v>
      </c>
      <c r="N49" s="130" t="s">
        <v>260</v>
      </c>
      <c r="O49" s="3" t="s">
        <v>260</v>
      </c>
      <c r="P49" s="97" t="s">
        <v>9</v>
      </c>
      <c r="Q49" s="8" t="s">
        <v>260</v>
      </c>
      <c r="R49" s="47" t="s">
        <v>301</v>
      </c>
      <c r="S49" s="47" t="s">
        <v>131</v>
      </c>
      <c r="T49" s="77" t="s">
        <v>265</v>
      </c>
    </row>
    <row r="50" spans="1:20" ht="66.75" customHeight="1" x14ac:dyDescent="0.25">
      <c r="A50" s="250"/>
      <c r="B50" s="326">
        <v>1</v>
      </c>
      <c r="C50" s="316" t="s">
        <v>949</v>
      </c>
      <c r="D50" s="316" t="s">
        <v>949</v>
      </c>
      <c r="E50" s="316" t="s">
        <v>949</v>
      </c>
      <c r="F50" s="30" t="s">
        <v>678</v>
      </c>
      <c r="G50" s="32" t="s">
        <v>1000</v>
      </c>
      <c r="H50" s="19" t="s">
        <v>101</v>
      </c>
      <c r="I50" s="141" t="s">
        <v>468</v>
      </c>
      <c r="J50" s="217" t="s">
        <v>750</v>
      </c>
      <c r="K50" s="10" t="s">
        <v>733</v>
      </c>
      <c r="L50" s="32" t="s">
        <v>1001</v>
      </c>
      <c r="M50" s="6" t="s">
        <v>369</v>
      </c>
      <c r="N50" s="130" t="s">
        <v>265</v>
      </c>
      <c r="O50" s="3" t="s">
        <v>260</v>
      </c>
      <c r="P50" s="97" t="s">
        <v>9</v>
      </c>
      <c r="Q50" s="8" t="s">
        <v>260</v>
      </c>
      <c r="R50" s="30" t="s">
        <v>302</v>
      </c>
      <c r="S50" s="38" t="s">
        <v>66</v>
      </c>
      <c r="T50" s="77" t="s">
        <v>265</v>
      </c>
    </row>
    <row r="51" spans="1:20" ht="22.5" customHeight="1" x14ac:dyDescent="0.25">
      <c r="A51" s="90" t="s">
        <v>123</v>
      </c>
      <c r="B51" s="81">
        <v>1</v>
      </c>
      <c r="C51" s="1131" t="s">
        <v>303</v>
      </c>
      <c r="D51" s="1134"/>
      <c r="E51" s="1134"/>
      <c r="F51" s="1135"/>
      <c r="G51" s="82"/>
      <c r="H51" s="119"/>
      <c r="I51" s="142" t="s">
        <v>427</v>
      </c>
      <c r="J51" s="218"/>
      <c r="K51" s="120" t="s">
        <v>386</v>
      </c>
      <c r="L51" s="82"/>
      <c r="M51" s="95"/>
      <c r="N51" s="132"/>
      <c r="O51" s="82"/>
      <c r="P51" s="82"/>
      <c r="Q51" s="82"/>
      <c r="R51" s="81"/>
      <c r="S51" s="82"/>
      <c r="T51" s="82"/>
    </row>
    <row r="52" spans="1:20" ht="156.75" customHeight="1" x14ac:dyDescent="0.25">
      <c r="A52" s="250"/>
      <c r="B52" s="332">
        <v>1</v>
      </c>
      <c r="C52" s="316" t="s">
        <v>949</v>
      </c>
      <c r="D52" s="316" t="s">
        <v>996</v>
      </c>
      <c r="E52" s="316" t="s">
        <v>996</v>
      </c>
      <c r="F52" s="47" t="s">
        <v>679</v>
      </c>
      <c r="G52" s="32" t="s">
        <v>365</v>
      </c>
      <c r="H52" s="118" t="s">
        <v>133</v>
      </c>
      <c r="I52" s="346" t="s">
        <v>469</v>
      </c>
      <c r="J52" s="217" t="s">
        <v>2908</v>
      </c>
      <c r="K52" s="10" t="s">
        <v>734</v>
      </c>
      <c r="L52" s="32" t="s">
        <v>366</v>
      </c>
      <c r="M52" s="11" t="s">
        <v>3798</v>
      </c>
      <c r="N52" s="130" t="s">
        <v>260</v>
      </c>
      <c r="O52" s="3" t="s">
        <v>297</v>
      </c>
      <c r="P52" s="88" t="s">
        <v>298</v>
      </c>
      <c r="Q52" s="8" t="s">
        <v>268</v>
      </c>
      <c r="R52" s="47" t="s">
        <v>304</v>
      </c>
      <c r="S52" s="38" t="s">
        <v>132</v>
      </c>
      <c r="T52" s="77" t="s">
        <v>265</v>
      </c>
    </row>
    <row r="53" spans="1:20" ht="360.75" customHeight="1" x14ac:dyDescent="0.25">
      <c r="A53" s="250"/>
      <c r="B53" s="326" t="s">
        <v>125</v>
      </c>
      <c r="C53" s="316" t="s">
        <v>949</v>
      </c>
      <c r="D53" s="316" t="s">
        <v>996</v>
      </c>
      <c r="E53" s="316" t="s">
        <v>996</v>
      </c>
      <c r="F53" s="47" t="s">
        <v>680</v>
      </c>
      <c r="G53" s="37" t="s">
        <v>991</v>
      </c>
      <c r="H53" s="126" t="s">
        <v>1115</v>
      </c>
      <c r="I53" s="145" t="s">
        <v>470</v>
      </c>
      <c r="J53" s="217" t="s">
        <v>2908</v>
      </c>
      <c r="K53" s="20" t="s">
        <v>735</v>
      </c>
      <c r="L53" s="32" t="s">
        <v>1040</v>
      </c>
      <c r="M53" s="21" t="s">
        <v>1095</v>
      </c>
      <c r="N53" s="130" t="s">
        <v>265</v>
      </c>
      <c r="O53" s="2" t="s">
        <v>17</v>
      </c>
      <c r="P53" s="64" t="s">
        <v>416</v>
      </c>
      <c r="Q53" s="8" t="s">
        <v>268</v>
      </c>
      <c r="R53" s="10" t="s">
        <v>35</v>
      </c>
      <c r="S53" s="58" t="s">
        <v>33</v>
      </c>
      <c r="T53" s="91" t="s">
        <v>277</v>
      </c>
    </row>
    <row r="54" spans="1:20" ht="28.5" customHeight="1" x14ac:dyDescent="0.25">
      <c r="A54" s="90" t="s">
        <v>124</v>
      </c>
      <c r="B54" s="81">
        <v>1</v>
      </c>
      <c r="C54" s="1131" t="s">
        <v>134</v>
      </c>
      <c r="D54" s="1134"/>
      <c r="E54" s="1134"/>
      <c r="F54" s="1135"/>
      <c r="G54" s="82"/>
      <c r="H54" s="119"/>
      <c r="I54" s="142" t="s">
        <v>428</v>
      </c>
      <c r="J54" s="218"/>
      <c r="K54" s="120" t="s">
        <v>387</v>
      </c>
      <c r="L54" s="82"/>
      <c r="M54" s="95"/>
      <c r="N54" s="132"/>
      <c r="O54" s="82"/>
      <c r="P54" s="82"/>
      <c r="Q54" s="82"/>
      <c r="R54" s="81"/>
      <c r="S54" s="82"/>
      <c r="T54" s="82"/>
    </row>
    <row r="55" spans="1:20" ht="51.75" customHeight="1" x14ac:dyDescent="0.25">
      <c r="A55" s="90"/>
      <c r="B55" s="325">
        <v>1</v>
      </c>
      <c r="C55" s="314" t="s">
        <v>949</v>
      </c>
      <c r="D55" s="314" t="s">
        <v>615</v>
      </c>
      <c r="E55" s="314" t="s">
        <v>949</v>
      </c>
      <c r="F55" s="32" t="s">
        <v>681</v>
      </c>
      <c r="G55" s="84" t="s">
        <v>365</v>
      </c>
      <c r="H55" s="84" t="s">
        <v>401</v>
      </c>
      <c r="I55" s="141" t="s">
        <v>446</v>
      </c>
      <c r="J55" s="217" t="s">
        <v>752</v>
      </c>
      <c r="K55" s="10" t="s">
        <v>736</v>
      </c>
      <c r="L55" s="32" t="s">
        <v>366</v>
      </c>
      <c r="M55" s="11" t="s">
        <v>402</v>
      </c>
      <c r="N55" s="130" t="s">
        <v>260</v>
      </c>
      <c r="O55" s="71" t="s">
        <v>260</v>
      </c>
      <c r="P55" s="56" t="s">
        <v>274</v>
      </c>
      <c r="Q55" s="8" t="s">
        <v>260</v>
      </c>
      <c r="R55" s="32" t="s">
        <v>111</v>
      </c>
      <c r="S55" s="32" t="s">
        <v>112</v>
      </c>
      <c r="T55" s="32" t="s">
        <v>268</v>
      </c>
    </row>
    <row r="56" spans="1:20" ht="96.75" customHeight="1" x14ac:dyDescent="0.25">
      <c r="A56" s="250"/>
      <c r="B56" s="326">
        <v>1</v>
      </c>
      <c r="C56" s="314" t="s">
        <v>949</v>
      </c>
      <c r="D56" s="316" t="s">
        <v>996</v>
      </c>
      <c r="E56" s="316" t="s">
        <v>996</v>
      </c>
      <c r="F56" s="38" t="s">
        <v>682</v>
      </c>
      <c r="G56" s="32" t="s">
        <v>1050</v>
      </c>
      <c r="H56" s="84" t="s">
        <v>3161</v>
      </c>
      <c r="I56" s="145" t="s">
        <v>135</v>
      </c>
      <c r="J56" s="156" t="s">
        <v>754</v>
      </c>
      <c r="K56" s="16" t="s">
        <v>737</v>
      </c>
      <c r="L56" s="38" t="s">
        <v>1044</v>
      </c>
      <c r="M56" s="13" t="s">
        <v>3799</v>
      </c>
      <c r="N56" s="130" t="s">
        <v>265</v>
      </c>
      <c r="O56" s="5" t="s">
        <v>21</v>
      </c>
      <c r="P56" s="39" t="s">
        <v>13</v>
      </c>
      <c r="Q56" s="76" t="s">
        <v>265</v>
      </c>
      <c r="R56" s="16" t="s">
        <v>40</v>
      </c>
      <c r="S56" s="35" t="s">
        <v>41</v>
      </c>
      <c r="T56" s="76" t="s">
        <v>265</v>
      </c>
    </row>
    <row r="57" spans="1:20" ht="191.25" x14ac:dyDescent="0.25">
      <c r="A57" s="250"/>
      <c r="B57" s="326">
        <v>1</v>
      </c>
      <c r="C57" s="314" t="s">
        <v>949</v>
      </c>
      <c r="D57" s="316" t="s">
        <v>996</v>
      </c>
      <c r="E57" s="316" t="s">
        <v>996</v>
      </c>
      <c r="F57" s="38" t="s">
        <v>683</v>
      </c>
      <c r="G57" s="32" t="s">
        <v>3251</v>
      </c>
      <c r="H57" s="84" t="s">
        <v>3162</v>
      </c>
      <c r="I57" s="145" t="s">
        <v>136</v>
      </c>
      <c r="J57" s="156" t="s">
        <v>754</v>
      </c>
      <c r="K57" s="16" t="s">
        <v>738</v>
      </c>
      <c r="L57" s="32" t="s">
        <v>3251</v>
      </c>
      <c r="M57" s="13" t="s">
        <v>3800</v>
      </c>
      <c r="N57" s="130" t="s">
        <v>265</v>
      </c>
      <c r="O57" s="5" t="s">
        <v>22</v>
      </c>
      <c r="P57" s="39" t="s">
        <v>305</v>
      </c>
      <c r="Q57" s="76" t="s">
        <v>265</v>
      </c>
      <c r="R57" s="16" t="s">
        <v>42</v>
      </c>
      <c r="S57" s="39" t="s">
        <v>43</v>
      </c>
      <c r="T57" s="76" t="s">
        <v>265</v>
      </c>
    </row>
    <row r="58" spans="1:20" ht="168.75" x14ac:dyDescent="0.25">
      <c r="A58" s="250"/>
      <c r="B58" s="326">
        <v>1</v>
      </c>
      <c r="C58" s="314" t="s">
        <v>949</v>
      </c>
      <c r="D58" s="316" t="s">
        <v>996</v>
      </c>
      <c r="E58" s="316" t="s">
        <v>996</v>
      </c>
      <c r="F58" s="38" t="s">
        <v>684</v>
      </c>
      <c r="G58" s="39" t="s">
        <v>2762</v>
      </c>
      <c r="H58" s="84" t="s">
        <v>3781</v>
      </c>
      <c r="I58" s="145" t="s">
        <v>138</v>
      </c>
      <c r="J58" s="156" t="s">
        <v>752</v>
      </c>
      <c r="K58" s="16" t="s">
        <v>739</v>
      </c>
      <c r="L58" s="39" t="s">
        <v>127</v>
      </c>
      <c r="M58" s="13" t="s">
        <v>3801</v>
      </c>
      <c r="N58" s="130" t="s">
        <v>260</v>
      </c>
      <c r="O58" s="5" t="s">
        <v>309</v>
      </c>
      <c r="P58" s="39" t="s">
        <v>127</v>
      </c>
      <c r="Q58" s="76" t="s">
        <v>265</v>
      </c>
      <c r="R58" s="35" t="s">
        <v>137</v>
      </c>
      <c r="S58" s="39" t="s">
        <v>127</v>
      </c>
      <c r="T58" s="76" t="s">
        <v>265</v>
      </c>
    </row>
    <row r="59" spans="1:20" ht="135" x14ac:dyDescent="0.25">
      <c r="A59" s="250"/>
      <c r="B59" s="326">
        <v>1</v>
      </c>
      <c r="C59" s="314" t="s">
        <v>949</v>
      </c>
      <c r="D59" s="314" t="s">
        <v>949</v>
      </c>
      <c r="E59" s="314" t="s">
        <v>949</v>
      </c>
      <c r="F59" s="36" t="s">
        <v>685</v>
      </c>
      <c r="G59" s="45" t="s">
        <v>28</v>
      </c>
      <c r="H59" s="19" t="s">
        <v>109</v>
      </c>
      <c r="I59" s="141" t="s">
        <v>471</v>
      </c>
      <c r="J59" s="156" t="s">
        <v>754</v>
      </c>
      <c r="K59" s="5" t="s">
        <v>740</v>
      </c>
      <c r="L59" s="45" t="s">
        <v>28</v>
      </c>
      <c r="M59" s="6" t="s">
        <v>378</v>
      </c>
      <c r="N59" s="130" t="s">
        <v>265</v>
      </c>
      <c r="O59" s="5" t="s">
        <v>286</v>
      </c>
      <c r="P59" s="38" t="s">
        <v>287</v>
      </c>
      <c r="Q59" s="77" t="s">
        <v>277</v>
      </c>
      <c r="R59" s="5" t="s">
        <v>38</v>
      </c>
      <c r="S59" s="45" t="s">
        <v>28</v>
      </c>
      <c r="T59" s="76" t="s">
        <v>265</v>
      </c>
    </row>
    <row r="60" spans="1:20" ht="123.75" x14ac:dyDescent="0.25">
      <c r="A60" s="250"/>
      <c r="B60" s="326">
        <v>1</v>
      </c>
      <c r="C60" s="314" t="s">
        <v>949</v>
      </c>
      <c r="D60" s="314" t="s">
        <v>949</v>
      </c>
      <c r="E60" s="314" t="s">
        <v>949</v>
      </c>
      <c r="F60" s="36" t="s">
        <v>686</v>
      </c>
      <c r="G60" s="45" t="s">
        <v>28</v>
      </c>
      <c r="H60" s="19" t="s">
        <v>110</v>
      </c>
      <c r="I60" s="141" t="s">
        <v>472</v>
      </c>
      <c r="J60" s="156" t="s">
        <v>754</v>
      </c>
      <c r="K60" s="5" t="s">
        <v>741</v>
      </c>
      <c r="L60" s="45" t="s">
        <v>28</v>
      </c>
      <c r="M60" s="6" t="s">
        <v>379</v>
      </c>
      <c r="N60" s="130" t="s">
        <v>265</v>
      </c>
      <c r="O60" s="5" t="s">
        <v>286</v>
      </c>
      <c r="P60" s="38" t="s">
        <v>287</v>
      </c>
      <c r="Q60" s="77" t="s">
        <v>277</v>
      </c>
      <c r="R60" s="5" t="s">
        <v>39</v>
      </c>
      <c r="S60" s="45" t="s">
        <v>28</v>
      </c>
      <c r="T60" s="76" t="s">
        <v>265</v>
      </c>
    </row>
    <row r="61" spans="1:20" ht="49.5" customHeight="1" x14ac:dyDescent="0.25">
      <c r="A61" s="250"/>
      <c r="B61" s="325">
        <v>1</v>
      </c>
      <c r="C61" s="314" t="s">
        <v>949</v>
      </c>
      <c r="D61" s="314" t="s">
        <v>949</v>
      </c>
      <c r="E61" s="314" t="s">
        <v>949</v>
      </c>
      <c r="F61" s="47" t="s">
        <v>762</v>
      </c>
      <c r="G61" s="47" t="s">
        <v>1097</v>
      </c>
      <c r="H61" s="84" t="s">
        <v>101</v>
      </c>
      <c r="I61" s="140" t="s">
        <v>473</v>
      </c>
      <c r="J61" s="156" t="s">
        <v>2908</v>
      </c>
      <c r="K61" s="10" t="s">
        <v>764</v>
      </c>
      <c r="L61" s="57" t="s">
        <v>376</v>
      </c>
      <c r="M61" s="11" t="s">
        <v>369</v>
      </c>
      <c r="N61" s="222" t="s">
        <v>260</v>
      </c>
      <c r="O61" s="32" t="s">
        <v>413</v>
      </c>
      <c r="P61" s="31" t="s">
        <v>62</v>
      </c>
      <c r="Q61" s="76" t="s">
        <v>265</v>
      </c>
      <c r="R61" s="34" t="s">
        <v>139</v>
      </c>
      <c r="S61" s="135" t="s">
        <v>70</v>
      </c>
      <c r="T61" s="136" t="s">
        <v>265</v>
      </c>
    </row>
    <row r="62" spans="1:20" ht="51.75" customHeight="1" x14ac:dyDescent="0.25">
      <c r="A62" s="250"/>
      <c r="B62" s="325">
        <v>1</v>
      </c>
      <c r="C62" s="314" t="s">
        <v>949</v>
      </c>
      <c r="D62" s="314" t="s">
        <v>949</v>
      </c>
      <c r="E62" s="314" t="s">
        <v>949</v>
      </c>
      <c r="F62" s="47" t="s">
        <v>763</v>
      </c>
      <c r="G62" s="47" t="s">
        <v>1097</v>
      </c>
      <c r="H62" s="84" t="s">
        <v>101</v>
      </c>
      <c r="I62" s="140" t="s">
        <v>474</v>
      </c>
      <c r="J62" s="156" t="s">
        <v>2908</v>
      </c>
      <c r="K62" s="10" t="s">
        <v>765</v>
      </c>
      <c r="L62" s="57" t="s">
        <v>376</v>
      </c>
      <c r="M62" s="11" t="s">
        <v>369</v>
      </c>
      <c r="N62" s="222" t="s">
        <v>260</v>
      </c>
      <c r="O62" s="32" t="s">
        <v>414</v>
      </c>
      <c r="P62" s="31" t="s">
        <v>62</v>
      </c>
      <c r="Q62" s="76" t="s">
        <v>265</v>
      </c>
      <c r="R62" s="47" t="s">
        <v>140</v>
      </c>
      <c r="S62" s="39" t="s">
        <v>70</v>
      </c>
      <c r="T62" s="76" t="s">
        <v>265</v>
      </c>
    </row>
    <row r="63" spans="1:20" ht="101.25" x14ac:dyDescent="0.25">
      <c r="A63" s="250"/>
      <c r="B63" s="325">
        <v>1</v>
      </c>
      <c r="C63" s="314" t="s">
        <v>949</v>
      </c>
      <c r="D63" s="316" t="s">
        <v>996</v>
      </c>
      <c r="E63" s="316" t="s">
        <v>996</v>
      </c>
      <c r="F63" s="47" t="s">
        <v>766</v>
      </c>
      <c r="G63" s="32" t="s">
        <v>307</v>
      </c>
      <c r="H63" s="84" t="s">
        <v>3160</v>
      </c>
      <c r="I63" s="140" t="s">
        <v>447</v>
      </c>
      <c r="J63" s="156" t="s">
        <v>2908</v>
      </c>
      <c r="K63" s="10" t="s">
        <v>768</v>
      </c>
      <c r="L63" s="32" t="s">
        <v>412</v>
      </c>
      <c r="M63" s="11" t="s">
        <v>3802</v>
      </c>
      <c r="N63" s="222" t="s">
        <v>265</v>
      </c>
      <c r="O63" s="93" t="s">
        <v>769</v>
      </c>
      <c r="P63" s="36" t="s">
        <v>307</v>
      </c>
      <c r="Q63" s="76" t="s">
        <v>265</v>
      </c>
      <c r="R63" s="38" t="s">
        <v>306</v>
      </c>
      <c r="S63" s="39" t="s">
        <v>37</v>
      </c>
      <c r="T63" s="76" t="s">
        <v>265</v>
      </c>
    </row>
    <row r="64" spans="1:20" s="116" customFormat="1" ht="39.75" customHeight="1" x14ac:dyDescent="0.25">
      <c r="A64" s="251"/>
      <c r="B64" s="325">
        <v>1</v>
      </c>
      <c r="C64" s="314" t="s">
        <v>949</v>
      </c>
      <c r="D64" s="314" t="s">
        <v>949</v>
      </c>
      <c r="E64" s="314" t="s">
        <v>949</v>
      </c>
      <c r="F64" s="32" t="s">
        <v>767</v>
      </c>
      <c r="G64" s="32" t="s">
        <v>3290</v>
      </c>
      <c r="H64" s="84" t="s">
        <v>3289</v>
      </c>
      <c r="I64" s="140" t="s">
        <v>475</v>
      </c>
      <c r="J64" s="156" t="s">
        <v>410</v>
      </c>
      <c r="K64" s="10" t="s">
        <v>770</v>
      </c>
      <c r="L64" s="32" t="s">
        <v>3287</v>
      </c>
      <c r="M64" s="11" t="s">
        <v>3288</v>
      </c>
      <c r="N64" s="222" t="s">
        <v>265</v>
      </c>
      <c r="O64" s="223" t="s">
        <v>260</v>
      </c>
      <c r="P64" s="56" t="s">
        <v>274</v>
      </c>
      <c r="Q64" s="6" t="s">
        <v>260</v>
      </c>
      <c r="R64" s="16" t="s">
        <v>260</v>
      </c>
      <c r="S64" s="39" t="s">
        <v>417</v>
      </c>
      <c r="T64" s="77" t="s">
        <v>260</v>
      </c>
    </row>
    <row r="65" spans="1:20" ht="20.25" customHeight="1" x14ac:dyDescent="0.25">
      <c r="A65" s="90" t="s">
        <v>645</v>
      </c>
      <c r="B65" s="81" t="s">
        <v>125</v>
      </c>
      <c r="C65" s="1131" t="s">
        <v>1</v>
      </c>
      <c r="D65" s="1134"/>
      <c r="E65" s="1134"/>
      <c r="F65" s="1135"/>
      <c r="G65" s="82"/>
      <c r="H65" s="119"/>
      <c r="I65" s="142" t="s">
        <v>429</v>
      </c>
      <c r="J65" s="120"/>
      <c r="K65" s="120" t="s">
        <v>388</v>
      </c>
      <c r="L65" s="82"/>
      <c r="M65" s="95"/>
      <c r="N65" s="132"/>
      <c r="O65" s="82"/>
      <c r="P65" s="82"/>
      <c r="Q65" s="82"/>
      <c r="R65" s="81"/>
      <c r="S65" s="82"/>
      <c r="T65" s="82"/>
    </row>
    <row r="66" spans="1:20" ht="69.75" customHeight="1" x14ac:dyDescent="0.25">
      <c r="A66" s="250"/>
      <c r="B66" s="326">
        <v>1</v>
      </c>
      <c r="C66" s="316" t="s">
        <v>949</v>
      </c>
      <c r="D66" s="334" t="s">
        <v>997</v>
      </c>
      <c r="E66" s="334" t="s">
        <v>997</v>
      </c>
      <c r="F66" s="47" t="s">
        <v>687</v>
      </c>
      <c r="G66" s="45" t="s">
        <v>315</v>
      </c>
      <c r="H66" s="118" t="s">
        <v>310</v>
      </c>
      <c r="I66" s="346" t="s">
        <v>438</v>
      </c>
      <c r="J66" s="216" t="s">
        <v>2907</v>
      </c>
      <c r="K66" s="10" t="s">
        <v>742</v>
      </c>
      <c r="L66" s="57" t="s">
        <v>1124</v>
      </c>
      <c r="M66" s="11" t="s">
        <v>389</v>
      </c>
      <c r="N66" s="130" t="s">
        <v>265</v>
      </c>
      <c r="O66" s="3" t="s">
        <v>314</v>
      </c>
      <c r="P66" s="45" t="s">
        <v>65</v>
      </c>
      <c r="Q66" s="92" t="s">
        <v>268</v>
      </c>
      <c r="R66" s="336" t="s">
        <v>1004</v>
      </c>
      <c r="S66" s="39" t="s">
        <v>1005</v>
      </c>
      <c r="T66" s="337" t="s">
        <v>265</v>
      </c>
    </row>
    <row r="67" spans="1:20" ht="67.5" x14ac:dyDescent="0.25">
      <c r="A67" s="250"/>
      <c r="B67" s="326">
        <v>1</v>
      </c>
      <c r="C67" s="316" t="s">
        <v>949</v>
      </c>
      <c r="D67" s="334" t="s">
        <v>997</v>
      </c>
      <c r="E67" s="334" t="s">
        <v>997</v>
      </c>
      <c r="F67" s="47" t="s">
        <v>688</v>
      </c>
      <c r="G67" s="32" t="s">
        <v>1012</v>
      </c>
      <c r="H67" s="84" t="s">
        <v>3091</v>
      </c>
      <c r="I67" s="346" t="s">
        <v>439</v>
      </c>
      <c r="J67" s="216" t="s">
        <v>2907</v>
      </c>
      <c r="K67" s="10" t="s">
        <v>743</v>
      </c>
      <c r="L67" s="32" t="s">
        <v>1013</v>
      </c>
      <c r="M67" s="11" t="s">
        <v>3791</v>
      </c>
      <c r="N67" s="130" t="s">
        <v>265</v>
      </c>
      <c r="O67" s="3" t="s">
        <v>59</v>
      </c>
      <c r="P67" s="40" t="s">
        <v>63</v>
      </c>
      <c r="Q67" s="92" t="s">
        <v>268</v>
      </c>
      <c r="R67" s="47" t="s">
        <v>67</v>
      </c>
      <c r="S67" s="38" t="s">
        <v>68</v>
      </c>
      <c r="T67" s="76" t="s">
        <v>265</v>
      </c>
    </row>
    <row r="68" spans="1:20" ht="45" x14ac:dyDescent="0.25">
      <c r="A68" s="250"/>
      <c r="B68" s="326">
        <v>1</v>
      </c>
      <c r="C68" s="316" t="s">
        <v>949</v>
      </c>
      <c r="D68" s="334" t="s">
        <v>997</v>
      </c>
      <c r="E68" s="334" t="s">
        <v>997</v>
      </c>
      <c r="F68" s="47" t="s">
        <v>689</v>
      </c>
      <c r="G68" s="32" t="s">
        <v>2888</v>
      </c>
      <c r="H68" s="118" t="s">
        <v>101</v>
      </c>
      <c r="I68" s="346" t="s">
        <v>440</v>
      </c>
      <c r="J68" s="216" t="s">
        <v>2907</v>
      </c>
      <c r="K68" s="10" t="s">
        <v>744</v>
      </c>
      <c r="L68" s="32" t="s">
        <v>2889</v>
      </c>
      <c r="M68" s="11" t="s">
        <v>369</v>
      </c>
      <c r="N68" s="130" t="s">
        <v>260</v>
      </c>
      <c r="O68" s="3" t="s">
        <v>349</v>
      </c>
      <c r="P68" s="44" t="s">
        <v>77</v>
      </c>
      <c r="Q68" s="92" t="s">
        <v>268</v>
      </c>
      <c r="R68" s="47" t="s">
        <v>142</v>
      </c>
      <c r="S68" s="38" t="s">
        <v>143</v>
      </c>
      <c r="T68" s="76" t="s">
        <v>265</v>
      </c>
    </row>
    <row r="69" spans="1:20" ht="45" x14ac:dyDescent="0.25">
      <c r="A69" s="250"/>
      <c r="B69" s="326">
        <v>1</v>
      </c>
      <c r="C69" s="316" t="s">
        <v>949</v>
      </c>
      <c r="D69" s="334" t="s">
        <v>997</v>
      </c>
      <c r="E69" s="334" t="s">
        <v>997</v>
      </c>
      <c r="F69" s="32" t="s">
        <v>772</v>
      </c>
      <c r="G69" s="47" t="s">
        <v>8</v>
      </c>
      <c r="H69" s="118" t="s">
        <v>771</v>
      </c>
      <c r="I69" s="346" t="s">
        <v>448</v>
      </c>
      <c r="J69" s="216" t="s">
        <v>2907</v>
      </c>
      <c r="K69" s="10" t="s">
        <v>793</v>
      </c>
      <c r="L69" s="32" t="s">
        <v>8</v>
      </c>
      <c r="M69" s="11" t="s">
        <v>3803</v>
      </c>
      <c r="N69" s="130" t="s">
        <v>265</v>
      </c>
      <c r="O69" s="3" t="s">
        <v>312</v>
      </c>
      <c r="P69" s="50" t="s">
        <v>8</v>
      </c>
      <c r="Q69" s="76" t="s">
        <v>265</v>
      </c>
      <c r="R69" s="47" t="s">
        <v>144</v>
      </c>
      <c r="S69" s="47" t="s">
        <v>8</v>
      </c>
      <c r="T69" s="76" t="s">
        <v>265</v>
      </c>
    </row>
    <row r="70" spans="1:20" ht="45" x14ac:dyDescent="0.25">
      <c r="A70" s="250"/>
      <c r="B70" s="326">
        <v>1</v>
      </c>
      <c r="C70" s="316" t="s">
        <v>949</v>
      </c>
      <c r="D70" s="316" t="s">
        <v>949</v>
      </c>
      <c r="E70" s="316" t="s">
        <v>949</v>
      </c>
      <c r="F70" s="47" t="s">
        <v>690</v>
      </c>
      <c r="G70" s="47" t="s">
        <v>70</v>
      </c>
      <c r="H70" s="84" t="s">
        <v>406</v>
      </c>
      <c r="I70" s="141" t="s">
        <v>441</v>
      </c>
      <c r="J70" s="216" t="s">
        <v>2906</v>
      </c>
      <c r="K70" s="20" t="s">
        <v>745</v>
      </c>
      <c r="L70" s="47" t="s">
        <v>376</v>
      </c>
      <c r="M70" s="11" t="s">
        <v>3804</v>
      </c>
      <c r="N70" s="130" t="s">
        <v>265</v>
      </c>
      <c r="O70" s="70" t="s">
        <v>60</v>
      </c>
      <c r="P70" s="45" t="s">
        <v>62</v>
      </c>
      <c r="Q70" s="76" t="s">
        <v>265</v>
      </c>
      <c r="R70" s="20" t="s">
        <v>69</v>
      </c>
      <c r="S70" s="47" t="s">
        <v>70</v>
      </c>
      <c r="T70" s="76" t="s">
        <v>265</v>
      </c>
    </row>
    <row r="71" spans="1:20" ht="39.75" customHeight="1" x14ac:dyDescent="0.25">
      <c r="A71" s="250"/>
      <c r="B71" s="326">
        <v>1</v>
      </c>
      <c r="C71" s="316" t="s">
        <v>949</v>
      </c>
      <c r="D71" s="316" t="s">
        <v>949</v>
      </c>
      <c r="E71" s="316" t="s">
        <v>949</v>
      </c>
      <c r="F71" s="47" t="s">
        <v>691</v>
      </c>
      <c r="G71" s="47" t="s">
        <v>70</v>
      </c>
      <c r="H71" s="84" t="s">
        <v>2653</v>
      </c>
      <c r="I71" s="141" t="s">
        <v>442</v>
      </c>
      <c r="J71" s="216" t="s">
        <v>410</v>
      </c>
      <c r="K71" s="20" t="s">
        <v>710</v>
      </c>
      <c r="L71" s="47" t="s">
        <v>376</v>
      </c>
      <c r="M71" s="11" t="s">
        <v>3805</v>
      </c>
      <c r="N71" s="130" t="s">
        <v>265</v>
      </c>
      <c r="O71" s="70" t="s">
        <v>61</v>
      </c>
      <c r="P71" s="45" t="s">
        <v>62</v>
      </c>
      <c r="Q71" s="76" t="s">
        <v>265</v>
      </c>
      <c r="R71" s="32" t="s">
        <v>260</v>
      </c>
      <c r="S71" s="17" t="s">
        <v>9</v>
      </c>
      <c r="T71" s="77" t="s">
        <v>260</v>
      </c>
    </row>
    <row r="72" spans="1:20" ht="57" customHeight="1" x14ac:dyDescent="0.25">
      <c r="A72" s="250"/>
      <c r="B72" s="326">
        <v>1</v>
      </c>
      <c r="C72" s="316" t="s">
        <v>949</v>
      </c>
      <c r="D72" s="316" t="s">
        <v>949</v>
      </c>
      <c r="E72" s="316" t="s">
        <v>949</v>
      </c>
      <c r="F72" s="32" t="s">
        <v>1018</v>
      </c>
      <c r="G72" s="32" t="s">
        <v>1000</v>
      </c>
      <c r="H72" s="84" t="s">
        <v>1020</v>
      </c>
      <c r="I72" s="141" t="s">
        <v>1019</v>
      </c>
      <c r="J72" s="216" t="s">
        <v>410</v>
      </c>
      <c r="K72" s="10" t="s">
        <v>1021</v>
      </c>
      <c r="L72" s="32" t="s">
        <v>1001</v>
      </c>
      <c r="M72" s="11" t="s">
        <v>3806</v>
      </c>
      <c r="N72" s="130" t="s">
        <v>265</v>
      </c>
      <c r="O72" s="70" t="s">
        <v>1022</v>
      </c>
      <c r="P72" s="45" t="s">
        <v>78</v>
      </c>
      <c r="Q72" s="77" t="s">
        <v>277</v>
      </c>
      <c r="R72" s="32" t="s">
        <v>146</v>
      </c>
      <c r="S72" s="32" t="s">
        <v>147</v>
      </c>
      <c r="T72" s="77" t="s">
        <v>277</v>
      </c>
    </row>
    <row r="73" spans="1:20" ht="45" x14ac:dyDescent="0.25">
      <c r="A73" s="250"/>
      <c r="B73" s="326">
        <v>1</v>
      </c>
      <c r="C73" s="316" t="s">
        <v>949</v>
      </c>
      <c r="D73" s="316" t="s">
        <v>949</v>
      </c>
      <c r="E73" s="316" t="s">
        <v>949</v>
      </c>
      <c r="F73" s="47" t="s">
        <v>692</v>
      </c>
      <c r="G73" s="47" t="s">
        <v>8</v>
      </c>
      <c r="H73" s="118" t="s">
        <v>101</v>
      </c>
      <c r="I73" s="346" t="s">
        <v>449</v>
      </c>
      <c r="J73" s="216" t="s">
        <v>2907</v>
      </c>
      <c r="K73" s="10" t="s">
        <v>709</v>
      </c>
      <c r="L73" s="32" t="s">
        <v>8</v>
      </c>
      <c r="M73" s="11" t="s">
        <v>390</v>
      </c>
      <c r="N73" s="130" t="s">
        <v>265</v>
      </c>
      <c r="O73" s="3" t="s">
        <v>313</v>
      </c>
      <c r="P73" s="50" t="s">
        <v>8</v>
      </c>
      <c r="Q73" s="76" t="s">
        <v>265</v>
      </c>
      <c r="R73" s="47" t="s">
        <v>145</v>
      </c>
      <c r="S73" s="47" t="s">
        <v>8</v>
      </c>
      <c r="T73" s="76" t="s">
        <v>265</v>
      </c>
    </row>
    <row r="74" spans="1:20" ht="81" customHeight="1" x14ac:dyDescent="0.25">
      <c r="A74" s="250"/>
      <c r="B74" s="326" t="s">
        <v>125</v>
      </c>
      <c r="C74" s="316" t="s">
        <v>949</v>
      </c>
      <c r="D74" s="334" t="s">
        <v>997</v>
      </c>
      <c r="E74" s="334" t="s">
        <v>997</v>
      </c>
      <c r="F74" s="37" t="s">
        <v>992</v>
      </c>
      <c r="G74" s="38" t="s">
        <v>1102</v>
      </c>
      <c r="H74" s="309" t="s">
        <v>993</v>
      </c>
      <c r="I74" s="310" t="s">
        <v>476</v>
      </c>
      <c r="J74" s="311" t="s">
        <v>2906</v>
      </c>
      <c r="K74" s="10" t="s">
        <v>989</v>
      </c>
      <c r="L74" s="32" t="s">
        <v>856</v>
      </c>
      <c r="M74" s="11" t="s">
        <v>3807</v>
      </c>
      <c r="N74" s="222" t="s">
        <v>265</v>
      </c>
      <c r="O74" s="93" t="s">
        <v>1039</v>
      </c>
      <c r="P74" s="32" t="s">
        <v>20</v>
      </c>
      <c r="Q74" s="11" t="s">
        <v>277</v>
      </c>
      <c r="R74" s="10" t="s">
        <v>34</v>
      </c>
      <c r="S74" s="58" t="s">
        <v>33</v>
      </c>
      <c r="T74" s="225" t="s">
        <v>277</v>
      </c>
    </row>
    <row r="75" spans="1:20" ht="393.75" x14ac:dyDescent="0.25">
      <c r="A75" s="250"/>
      <c r="B75" s="326" t="s">
        <v>125</v>
      </c>
      <c r="C75" s="316" t="s">
        <v>949</v>
      </c>
      <c r="D75" s="316" t="s">
        <v>949</v>
      </c>
      <c r="E75" s="316" t="s">
        <v>949</v>
      </c>
      <c r="F75" s="338" t="s">
        <v>2615</v>
      </c>
      <c r="G75" s="32" t="s">
        <v>1048</v>
      </c>
      <c r="H75" s="308" t="s">
        <v>755</v>
      </c>
      <c r="I75" s="347" t="s">
        <v>443</v>
      </c>
      <c r="J75" s="339" t="s">
        <v>2906</v>
      </c>
      <c r="K75" s="10" t="s">
        <v>990</v>
      </c>
      <c r="L75" s="32" t="s">
        <v>1049</v>
      </c>
      <c r="M75" s="11" t="s">
        <v>1094</v>
      </c>
      <c r="N75" s="130" t="s">
        <v>265</v>
      </c>
      <c r="O75" s="3" t="s">
        <v>19</v>
      </c>
      <c r="P75" s="36" t="s">
        <v>18</v>
      </c>
      <c r="Q75" s="340" t="s">
        <v>265</v>
      </c>
      <c r="R75" s="341" t="s">
        <v>9</v>
      </c>
      <c r="S75" s="17" t="s">
        <v>36</v>
      </c>
      <c r="T75" s="77" t="s">
        <v>260</v>
      </c>
    </row>
    <row r="76" spans="1:20" ht="20.25" customHeight="1" x14ac:dyDescent="0.25">
      <c r="A76" s="90" t="s">
        <v>646</v>
      </c>
      <c r="B76" s="81" t="s">
        <v>125</v>
      </c>
      <c r="C76" s="1131" t="s">
        <v>773</v>
      </c>
      <c r="D76" s="1134"/>
      <c r="E76" s="1134"/>
      <c r="F76" s="1135"/>
      <c r="G76" s="82"/>
      <c r="H76" s="119"/>
      <c r="I76" s="142" t="s">
        <v>1010</v>
      </c>
      <c r="J76" s="120"/>
      <c r="K76" s="120" t="s">
        <v>778</v>
      </c>
      <c r="L76" s="82"/>
      <c r="M76" s="95"/>
      <c r="N76" s="132"/>
      <c r="O76" s="82"/>
      <c r="P76" s="82"/>
      <c r="Q76" s="82"/>
      <c r="R76" s="81"/>
      <c r="S76" s="82"/>
      <c r="T76" s="82"/>
    </row>
    <row r="77" spans="1:20" ht="189" customHeight="1" x14ac:dyDescent="0.25">
      <c r="A77" s="250"/>
      <c r="B77" s="326">
        <v>1</v>
      </c>
      <c r="C77" s="316" t="s">
        <v>615</v>
      </c>
      <c r="D77" s="316" t="s">
        <v>998</v>
      </c>
      <c r="E77" s="316" t="s">
        <v>998</v>
      </c>
      <c r="F77" s="47" t="s">
        <v>777</v>
      </c>
      <c r="G77" s="37" t="s">
        <v>1047</v>
      </c>
      <c r="H77" s="84" t="s">
        <v>1116</v>
      </c>
      <c r="I77" s="145" t="s">
        <v>1006</v>
      </c>
      <c r="J77" s="216" t="s">
        <v>2907</v>
      </c>
      <c r="K77" s="10" t="s">
        <v>779</v>
      </c>
      <c r="L77" s="115" t="s">
        <v>1046</v>
      </c>
      <c r="M77" s="11" t="s">
        <v>3808</v>
      </c>
      <c r="N77" s="130" t="s">
        <v>265</v>
      </c>
      <c r="O77" s="70" t="s">
        <v>317</v>
      </c>
      <c r="P77" s="36" t="s">
        <v>756</v>
      </c>
      <c r="Q77" s="92" t="s">
        <v>265</v>
      </c>
      <c r="R77" s="12" t="s">
        <v>320</v>
      </c>
      <c r="S77" s="35" t="s">
        <v>321</v>
      </c>
      <c r="T77" s="77" t="s">
        <v>277</v>
      </c>
    </row>
    <row r="78" spans="1:20" ht="84.75" customHeight="1" x14ac:dyDescent="0.25">
      <c r="A78" s="250"/>
      <c r="B78" s="326">
        <v>1</v>
      </c>
      <c r="C78" s="316" t="s">
        <v>615</v>
      </c>
      <c r="D78" s="316" t="s">
        <v>998</v>
      </c>
      <c r="E78" s="316" t="s">
        <v>998</v>
      </c>
      <c r="F78" s="38" t="s">
        <v>774</v>
      </c>
      <c r="G78" s="32" t="s">
        <v>1053</v>
      </c>
      <c r="H78" s="126" t="s">
        <v>319</v>
      </c>
      <c r="I78" s="145" t="s">
        <v>1007</v>
      </c>
      <c r="J78" s="216" t="s">
        <v>2907</v>
      </c>
      <c r="K78" s="10" t="s">
        <v>780</v>
      </c>
      <c r="L78" s="32" t="s">
        <v>1052</v>
      </c>
      <c r="M78" s="11" t="s">
        <v>3792</v>
      </c>
      <c r="N78" s="130" t="s">
        <v>265</v>
      </c>
      <c r="O78" s="70" t="s">
        <v>318</v>
      </c>
      <c r="P78" s="36" t="s">
        <v>64</v>
      </c>
      <c r="Q78" s="92" t="s">
        <v>268</v>
      </c>
      <c r="R78" s="16" t="s">
        <v>71</v>
      </c>
      <c r="S78" s="38" t="s">
        <v>72</v>
      </c>
      <c r="T78" s="76" t="s">
        <v>265</v>
      </c>
    </row>
    <row r="79" spans="1:20" ht="48" x14ac:dyDescent="0.25">
      <c r="A79" s="250"/>
      <c r="B79" s="326">
        <v>1</v>
      </c>
      <c r="C79" s="316" t="s">
        <v>949</v>
      </c>
      <c r="D79" s="316" t="s">
        <v>998</v>
      </c>
      <c r="E79" s="316" t="s">
        <v>998</v>
      </c>
      <c r="F79" s="47" t="s">
        <v>941</v>
      </c>
      <c r="G79" s="32" t="s">
        <v>2890</v>
      </c>
      <c r="H79" s="118" t="s">
        <v>2848</v>
      </c>
      <c r="I79" s="140" t="s">
        <v>2976</v>
      </c>
      <c r="J79" s="216" t="s">
        <v>942</v>
      </c>
      <c r="K79" s="10" t="s">
        <v>1675</v>
      </c>
      <c r="L79" s="32" t="s">
        <v>2891</v>
      </c>
      <c r="M79" s="11" t="s">
        <v>3793</v>
      </c>
      <c r="N79" s="130" t="s">
        <v>260</v>
      </c>
      <c r="O79" s="3" t="s">
        <v>944</v>
      </c>
      <c r="P79" s="44" t="s">
        <v>77</v>
      </c>
      <c r="Q79" s="92" t="s">
        <v>268</v>
      </c>
      <c r="R79" s="47" t="s">
        <v>945</v>
      </c>
      <c r="S79" s="38" t="s">
        <v>143</v>
      </c>
      <c r="T79" s="76" t="s">
        <v>265</v>
      </c>
    </row>
    <row r="80" spans="1:20" ht="79.5" customHeight="1" x14ac:dyDescent="0.25">
      <c r="A80" s="250"/>
      <c r="B80" s="326">
        <v>1</v>
      </c>
      <c r="C80" s="316" t="s">
        <v>949</v>
      </c>
      <c r="D80" s="316" t="s">
        <v>998</v>
      </c>
      <c r="E80" s="316" t="s">
        <v>998</v>
      </c>
      <c r="F80" s="47" t="s">
        <v>775</v>
      </c>
      <c r="G80" s="36" t="s">
        <v>8</v>
      </c>
      <c r="H80" s="126" t="s">
        <v>101</v>
      </c>
      <c r="I80" s="145" t="s">
        <v>1008</v>
      </c>
      <c r="J80" s="216" t="s">
        <v>2907</v>
      </c>
      <c r="K80" s="10" t="s">
        <v>781</v>
      </c>
      <c r="L80" s="36" t="s">
        <v>8</v>
      </c>
      <c r="M80" s="11" t="s">
        <v>369</v>
      </c>
      <c r="N80" s="130" t="s">
        <v>265</v>
      </c>
      <c r="O80" s="70" t="s">
        <v>325</v>
      </c>
      <c r="P80" s="36" t="s">
        <v>8</v>
      </c>
      <c r="Q80" s="92" t="s">
        <v>265</v>
      </c>
      <c r="R80" s="12" t="s">
        <v>1029</v>
      </c>
      <c r="S80" s="32" t="s">
        <v>8</v>
      </c>
      <c r="T80" s="76" t="s">
        <v>265</v>
      </c>
    </row>
    <row r="81" spans="1:20" ht="106.5" customHeight="1" x14ac:dyDescent="0.25">
      <c r="A81" s="250"/>
      <c r="B81" s="326">
        <v>1</v>
      </c>
      <c r="C81" s="316" t="s">
        <v>949</v>
      </c>
      <c r="D81" s="316" t="s">
        <v>949</v>
      </c>
      <c r="E81" s="316" t="s">
        <v>949</v>
      </c>
      <c r="F81" s="32" t="s">
        <v>1023</v>
      </c>
      <c r="G81" s="32" t="s">
        <v>1000</v>
      </c>
      <c r="H81" s="84" t="s">
        <v>1024</v>
      </c>
      <c r="I81" s="141" t="s">
        <v>1093</v>
      </c>
      <c r="J81" s="216" t="s">
        <v>410</v>
      </c>
      <c r="K81" s="10" t="s">
        <v>1025</v>
      </c>
      <c r="L81" s="32" t="s">
        <v>1026</v>
      </c>
      <c r="M81" s="11" t="s">
        <v>3809</v>
      </c>
      <c r="N81" s="130" t="s">
        <v>265</v>
      </c>
      <c r="O81" s="70" t="s">
        <v>1027</v>
      </c>
      <c r="P81" s="45" t="s">
        <v>78</v>
      </c>
      <c r="Q81" s="77" t="s">
        <v>277</v>
      </c>
      <c r="R81" s="32" t="s">
        <v>1028</v>
      </c>
      <c r="S81" s="32" t="s">
        <v>147</v>
      </c>
      <c r="T81" s="77" t="s">
        <v>277</v>
      </c>
    </row>
    <row r="82" spans="1:20" ht="50.25" customHeight="1" x14ac:dyDescent="0.25">
      <c r="A82" s="250"/>
      <c r="B82" s="326">
        <v>1</v>
      </c>
      <c r="C82" s="316" t="s">
        <v>949</v>
      </c>
      <c r="D82" s="316" t="s">
        <v>949</v>
      </c>
      <c r="E82" s="316" t="s">
        <v>949</v>
      </c>
      <c r="F82" s="47" t="s">
        <v>776</v>
      </c>
      <c r="G82" s="38" t="s">
        <v>8</v>
      </c>
      <c r="H82" s="126" t="s">
        <v>101</v>
      </c>
      <c r="I82" s="145" t="s">
        <v>1009</v>
      </c>
      <c r="J82" s="216" t="s">
        <v>2907</v>
      </c>
      <c r="K82" s="10" t="s">
        <v>782</v>
      </c>
      <c r="L82" s="32" t="s">
        <v>8</v>
      </c>
      <c r="M82" s="11" t="s">
        <v>369</v>
      </c>
      <c r="N82" s="130" t="s">
        <v>265</v>
      </c>
      <c r="O82" s="70" t="s">
        <v>326</v>
      </c>
      <c r="P82" s="38" t="s">
        <v>8</v>
      </c>
      <c r="Q82" s="92" t="s">
        <v>265</v>
      </c>
      <c r="R82" s="16" t="s">
        <v>1030</v>
      </c>
      <c r="S82" s="32" t="s">
        <v>8</v>
      </c>
      <c r="T82" s="76" t="s">
        <v>265</v>
      </c>
    </row>
    <row r="83" spans="1:20" ht="20.25" customHeight="1" x14ac:dyDescent="0.25">
      <c r="A83" s="90" t="s">
        <v>647</v>
      </c>
      <c r="B83" s="81" t="s">
        <v>125</v>
      </c>
      <c r="C83" s="1131" t="s">
        <v>904</v>
      </c>
      <c r="D83" s="1134"/>
      <c r="E83" s="1134"/>
      <c r="F83" s="1135"/>
      <c r="G83" s="82"/>
      <c r="H83" s="119"/>
      <c r="I83" s="142" t="s">
        <v>906</v>
      </c>
      <c r="J83" s="120"/>
      <c r="K83" s="120"/>
      <c r="L83" s="82"/>
      <c r="M83" s="95"/>
      <c r="N83" s="132"/>
      <c r="O83" s="82"/>
      <c r="P83" s="82"/>
      <c r="Q83" s="82"/>
      <c r="R83" s="81"/>
      <c r="S83" s="82"/>
      <c r="T83" s="82"/>
    </row>
    <row r="84" spans="1:20" ht="46.5" customHeight="1" x14ac:dyDescent="0.25">
      <c r="A84" s="250"/>
      <c r="B84" s="326">
        <v>1</v>
      </c>
      <c r="C84" s="316" t="s">
        <v>949</v>
      </c>
      <c r="D84" s="316" t="s">
        <v>949</v>
      </c>
      <c r="E84" s="316" t="s">
        <v>949</v>
      </c>
      <c r="F84" s="32" t="s">
        <v>915</v>
      </c>
      <c r="G84" s="32" t="s">
        <v>8</v>
      </c>
      <c r="H84" s="126" t="s">
        <v>791</v>
      </c>
      <c r="I84" s="140" t="s">
        <v>907</v>
      </c>
      <c r="J84" s="59" t="s">
        <v>792</v>
      </c>
      <c r="K84" s="10" t="s">
        <v>801</v>
      </c>
      <c r="L84" s="32" t="s">
        <v>8</v>
      </c>
      <c r="M84" s="11" t="s">
        <v>369</v>
      </c>
      <c r="N84" s="160" t="s">
        <v>260</v>
      </c>
      <c r="O84" s="3" t="s">
        <v>821</v>
      </c>
      <c r="P84" s="56" t="s">
        <v>8</v>
      </c>
      <c r="Q84" s="77" t="s">
        <v>265</v>
      </c>
      <c r="R84" s="35" t="s">
        <v>113</v>
      </c>
      <c r="S84" s="36" t="s">
        <v>8</v>
      </c>
      <c r="T84" s="77" t="s">
        <v>265</v>
      </c>
    </row>
    <row r="85" spans="1:20" ht="46.5" customHeight="1" x14ac:dyDescent="0.25">
      <c r="A85" s="250"/>
      <c r="B85" s="326">
        <v>1</v>
      </c>
      <c r="C85" s="316" t="s">
        <v>949</v>
      </c>
      <c r="D85" s="316" t="s">
        <v>949</v>
      </c>
      <c r="E85" s="316" t="s">
        <v>949</v>
      </c>
      <c r="F85" s="32" t="s">
        <v>1042</v>
      </c>
      <c r="G85" s="32" t="s">
        <v>1119</v>
      </c>
      <c r="H85" s="84" t="s">
        <v>790</v>
      </c>
      <c r="I85" s="140" t="s">
        <v>908</v>
      </c>
      <c r="J85" s="59" t="s">
        <v>792</v>
      </c>
      <c r="K85" s="10" t="s">
        <v>802</v>
      </c>
      <c r="L85" s="32" t="s">
        <v>1882</v>
      </c>
      <c r="M85" s="11" t="s">
        <v>369</v>
      </c>
      <c r="N85" s="160" t="s">
        <v>260</v>
      </c>
      <c r="O85" s="3" t="s">
        <v>260</v>
      </c>
      <c r="P85" s="56" t="s">
        <v>811</v>
      </c>
      <c r="Q85" s="8" t="s">
        <v>260</v>
      </c>
      <c r="R85" s="36"/>
      <c r="S85" s="36" t="s">
        <v>311</v>
      </c>
      <c r="T85" s="76" t="s">
        <v>265</v>
      </c>
    </row>
    <row r="86" spans="1:20" ht="67.5" x14ac:dyDescent="0.25">
      <c r="A86" s="250"/>
      <c r="B86" s="326">
        <v>1</v>
      </c>
      <c r="C86" s="316" t="s">
        <v>949</v>
      </c>
      <c r="D86" s="316" t="s">
        <v>949</v>
      </c>
      <c r="E86" s="316" t="s">
        <v>949</v>
      </c>
      <c r="F86" s="32" t="s">
        <v>909</v>
      </c>
      <c r="G86" s="38" t="s">
        <v>3</v>
      </c>
      <c r="H86" s="335" t="s">
        <v>789</v>
      </c>
      <c r="I86" s="140" t="s">
        <v>916</v>
      </c>
      <c r="J86" s="59" t="s">
        <v>792</v>
      </c>
      <c r="K86" s="10" t="s">
        <v>803</v>
      </c>
      <c r="L86" s="32" t="s">
        <v>398</v>
      </c>
      <c r="M86" s="11" t="s">
        <v>369</v>
      </c>
      <c r="N86" s="160" t="s">
        <v>260</v>
      </c>
      <c r="O86" s="3" t="s">
        <v>279</v>
      </c>
      <c r="P86" s="35" t="s">
        <v>3</v>
      </c>
      <c r="Q86" s="77" t="s">
        <v>265</v>
      </c>
      <c r="R86" s="362" t="s">
        <v>1084</v>
      </c>
      <c r="S86" s="35" t="s">
        <v>3</v>
      </c>
      <c r="T86" s="76" t="s">
        <v>265</v>
      </c>
    </row>
    <row r="87" spans="1:20" ht="78.75" x14ac:dyDescent="0.25">
      <c r="A87" s="250"/>
      <c r="B87" s="326">
        <v>1</v>
      </c>
      <c r="C87" s="316" t="s">
        <v>949</v>
      </c>
      <c r="D87" s="316" t="s">
        <v>949</v>
      </c>
      <c r="E87" s="316" t="s">
        <v>949</v>
      </c>
      <c r="F87" s="32" t="s">
        <v>910</v>
      </c>
      <c r="G87" s="118" t="s">
        <v>8</v>
      </c>
      <c r="H87" s="335" t="s">
        <v>789</v>
      </c>
      <c r="I87" s="140" t="s">
        <v>917</v>
      </c>
      <c r="J87" s="59" t="s">
        <v>792</v>
      </c>
      <c r="K87" s="10" t="s">
        <v>804</v>
      </c>
      <c r="L87" s="38" t="s">
        <v>8</v>
      </c>
      <c r="M87" s="11" t="s">
        <v>369</v>
      </c>
      <c r="N87" s="160" t="s">
        <v>260</v>
      </c>
      <c r="O87" s="3" t="s">
        <v>812</v>
      </c>
      <c r="P87" s="56" t="s">
        <v>8</v>
      </c>
      <c r="Q87" s="77" t="s">
        <v>265</v>
      </c>
      <c r="R87" s="363" t="s">
        <v>1085</v>
      </c>
      <c r="S87" s="36" t="s">
        <v>8</v>
      </c>
      <c r="T87" s="76" t="s">
        <v>265</v>
      </c>
    </row>
    <row r="88" spans="1:20" ht="46.5" customHeight="1" x14ac:dyDescent="0.25">
      <c r="A88" s="250"/>
      <c r="B88" s="326">
        <v>1</v>
      </c>
      <c r="C88" s="316" t="s">
        <v>949</v>
      </c>
      <c r="D88" s="316" t="s">
        <v>949</v>
      </c>
      <c r="E88" s="316" t="s">
        <v>949</v>
      </c>
      <c r="F88" s="32" t="s">
        <v>911</v>
      </c>
      <c r="G88" s="84" t="s">
        <v>1099</v>
      </c>
      <c r="H88" s="84" t="s">
        <v>785</v>
      </c>
      <c r="I88" s="140" t="s">
        <v>918</v>
      </c>
      <c r="J88" s="59" t="s">
        <v>792</v>
      </c>
      <c r="K88" s="10" t="s">
        <v>805</v>
      </c>
      <c r="L88" s="32" t="s">
        <v>809</v>
      </c>
      <c r="M88" s="11" t="s">
        <v>369</v>
      </c>
      <c r="N88" s="160" t="s">
        <v>260</v>
      </c>
      <c r="O88" s="3" t="s">
        <v>260</v>
      </c>
      <c r="P88" s="56" t="s">
        <v>811</v>
      </c>
      <c r="Q88" s="8" t="s">
        <v>260</v>
      </c>
      <c r="R88" s="35" t="s">
        <v>114</v>
      </c>
      <c r="S88" s="32" t="s">
        <v>809</v>
      </c>
      <c r="T88" s="226" t="s">
        <v>265</v>
      </c>
    </row>
    <row r="89" spans="1:20" ht="46.5" customHeight="1" x14ac:dyDescent="0.25">
      <c r="A89" s="250"/>
      <c r="B89" s="326">
        <v>1</v>
      </c>
      <c r="C89" s="316" t="s">
        <v>949</v>
      </c>
      <c r="D89" s="316" t="s">
        <v>949</v>
      </c>
      <c r="E89" s="316" t="s">
        <v>949</v>
      </c>
      <c r="F89" s="32" t="s">
        <v>912</v>
      </c>
      <c r="G89" s="84" t="s">
        <v>1110</v>
      </c>
      <c r="H89" s="84" t="s">
        <v>786</v>
      </c>
      <c r="I89" s="140" t="s">
        <v>919</v>
      </c>
      <c r="J89" s="59" t="s">
        <v>792</v>
      </c>
      <c r="K89" s="10" t="s">
        <v>806</v>
      </c>
      <c r="L89" s="32" t="s">
        <v>809</v>
      </c>
      <c r="M89" s="11" t="s">
        <v>369</v>
      </c>
      <c r="N89" s="160" t="s">
        <v>260</v>
      </c>
      <c r="O89" s="3" t="s">
        <v>260</v>
      </c>
      <c r="P89" s="56" t="s">
        <v>811</v>
      </c>
      <c r="Q89" s="8" t="s">
        <v>260</v>
      </c>
      <c r="R89" s="35" t="s">
        <v>115</v>
      </c>
      <c r="S89" s="84" t="s">
        <v>810</v>
      </c>
      <c r="T89" s="77" t="s">
        <v>265</v>
      </c>
    </row>
    <row r="90" spans="1:20" ht="46.5" customHeight="1" x14ac:dyDescent="0.25">
      <c r="A90" s="250"/>
      <c r="B90" s="326">
        <v>1</v>
      </c>
      <c r="C90" s="316" t="s">
        <v>949</v>
      </c>
      <c r="D90" s="316" t="s">
        <v>949</v>
      </c>
      <c r="E90" s="316" t="s">
        <v>949</v>
      </c>
      <c r="F90" s="32" t="s">
        <v>913</v>
      </c>
      <c r="G90" s="84" t="s">
        <v>1100</v>
      </c>
      <c r="H90" s="126" t="s">
        <v>787</v>
      </c>
      <c r="I90" s="140" t="s">
        <v>920</v>
      </c>
      <c r="J90" s="59" t="s">
        <v>792</v>
      </c>
      <c r="K90" s="10" t="s">
        <v>807</v>
      </c>
      <c r="L90" s="32" t="s">
        <v>761</v>
      </c>
      <c r="M90" s="11" t="s">
        <v>369</v>
      </c>
      <c r="N90" s="160" t="s">
        <v>260</v>
      </c>
      <c r="O90" s="3" t="s">
        <v>817</v>
      </c>
      <c r="P90" s="56" t="s">
        <v>819</v>
      </c>
      <c r="Q90" s="77" t="s">
        <v>265</v>
      </c>
      <c r="R90" s="35" t="s">
        <v>116</v>
      </c>
      <c r="S90" s="84" t="s">
        <v>761</v>
      </c>
      <c r="T90" s="77" t="s">
        <v>265</v>
      </c>
    </row>
    <row r="91" spans="1:20" ht="45" x14ac:dyDescent="0.25">
      <c r="A91" s="250"/>
      <c r="B91" s="326">
        <v>1</v>
      </c>
      <c r="C91" s="316" t="s">
        <v>949</v>
      </c>
      <c r="D91" s="316" t="s">
        <v>949</v>
      </c>
      <c r="E91" s="316" t="s">
        <v>949</v>
      </c>
      <c r="F91" s="32" t="s">
        <v>914</v>
      </c>
      <c r="G91" s="32" t="s">
        <v>1101</v>
      </c>
      <c r="H91" s="126" t="s">
        <v>788</v>
      </c>
      <c r="I91" s="140" t="s">
        <v>921</v>
      </c>
      <c r="J91" s="59" t="s">
        <v>792</v>
      </c>
      <c r="K91" s="10" t="s">
        <v>808</v>
      </c>
      <c r="L91" s="32" t="s">
        <v>784</v>
      </c>
      <c r="M91" s="11" t="s">
        <v>369</v>
      </c>
      <c r="N91" s="160" t="s">
        <v>260</v>
      </c>
      <c r="O91" s="3" t="s">
        <v>818</v>
      </c>
      <c r="P91" s="56" t="s">
        <v>820</v>
      </c>
      <c r="Q91" s="77" t="s">
        <v>265</v>
      </c>
      <c r="R91" s="35" t="s">
        <v>117</v>
      </c>
      <c r="S91" s="32" t="s">
        <v>784</v>
      </c>
      <c r="T91" s="76" t="s">
        <v>265</v>
      </c>
    </row>
    <row r="92" spans="1:20" ht="20.25" customHeight="1" x14ac:dyDescent="0.25">
      <c r="A92" s="90" t="s">
        <v>783</v>
      </c>
      <c r="B92" s="81" t="s">
        <v>125</v>
      </c>
      <c r="C92" s="1131" t="s">
        <v>151</v>
      </c>
      <c r="D92" s="1134"/>
      <c r="E92" s="1134"/>
      <c r="F92" s="1135"/>
      <c r="G92" s="82"/>
      <c r="H92" s="119"/>
      <c r="I92" s="142" t="s">
        <v>152</v>
      </c>
      <c r="J92" s="218"/>
      <c r="K92" s="120" t="s">
        <v>394</v>
      </c>
      <c r="L92" s="82"/>
      <c r="M92" s="95"/>
      <c r="N92" s="132"/>
      <c r="O92" s="82"/>
      <c r="P92" s="82"/>
      <c r="Q92" s="82"/>
      <c r="R92" s="81"/>
      <c r="S92" s="82"/>
      <c r="T92" s="82"/>
    </row>
    <row r="93" spans="1:20" ht="45" x14ac:dyDescent="0.25">
      <c r="A93" s="255"/>
      <c r="B93" s="325">
        <v>1</v>
      </c>
      <c r="C93" s="316" t="s">
        <v>949</v>
      </c>
      <c r="D93" s="316" t="s">
        <v>949</v>
      </c>
      <c r="E93" s="316" t="s">
        <v>949</v>
      </c>
      <c r="F93" s="32" t="s">
        <v>693</v>
      </c>
      <c r="G93" s="32" t="s">
        <v>8</v>
      </c>
      <c r="H93" s="84" t="s">
        <v>1117</v>
      </c>
      <c r="I93" s="141" t="s">
        <v>477</v>
      </c>
      <c r="J93" s="216" t="s">
        <v>757</v>
      </c>
      <c r="K93" s="10" t="s">
        <v>708</v>
      </c>
      <c r="L93" s="32" t="s">
        <v>8</v>
      </c>
      <c r="M93" s="11" t="s">
        <v>3810</v>
      </c>
      <c r="N93" s="130" t="s">
        <v>265</v>
      </c>
      <c r="O93" s="3" t="s">
        <v>327</v>
      </c>
      <c r="P93" s="50" t="s">
        <v>8</v>
      </c>
      <c r="Q93" s="77" t="s">
        <v>265</v>
      </c>
      <c r="R93" s="36" t="s">
        <v>153</v>
      </c>
      <c r="S93" s="36" t="s">
        <v>8</v>
      </c>
      <c r="T93" s="76" t="s">
        <v>265</v>
      </c>
    </row>
    <row r="94" spans="1:20" ht="63.75" customHeight="1" x14ac:dyDescent="0.25">
      <c r="A94" s="255"/>
      <c r="B94" s="325">
        <v>1</v>
      </c>
      <c r="C94" s="316" t="s">
        <v>949</v>
      </c>
      <c r="D94" s="316" t="s">
        <v>949</v>
      </c>
      <c r="E94" s="316" t="s">
        <v>949</v>
      </c>
      <c r="F94" s="32" t="s">
        <v>694</v>
      </c>
      <c r="G94" s="84" t="s">
        <v>409</v>
      </c>
      <c r="H94" s="84" t="s">
        <v>3782</v>
      </c>
      <c r="I94" s="141" t="s">
        <v>444</v>
      </c>
      <c r="J94" s="216" t="s">
        <v>757</v>
      </c>
      <c r="K94" s="10" t="s">
        <v>707</v>
      </c>
      <c r="L94" s="32" t="s">
        <v>408</v>
      </c>
      <c r="M94" s="11" t="s">
        <v>3811</v>
      </c>
      <c r="N94" s="130" t="s">
        <v>265</v>
      </c>
      <c r="O94" s="71" t="s">
        <v>260</v>
      </c>
      <c r="P94" s="56" t="s">
        <v>328</v>
      </c>
      <c r="Q94" s="8" t="s">
        <v>260</v>
      </c>
      <c r="R94" s="12" t="s">
        <v>50</v>
      </c>
      <c r="S94" s="38" t="s">
        <v>46</v>
      </c>
      <c r="T94" s="77" t="s">
        <v>268</v>
      </c>
    </row>
    <row r="95" spans="1:20" ht="42" customHeight="1" x14ac:dyDescent="0.25">
      <c r="A95" s="255"/>
      <c r="B95" s="325">
        <v>1</v>
      </c>
      <c r="C95" s="316" t="s">
        <v>949</v>
      </c>
      <c r="D95" s="316" t="s">
        <v>949</v>
      </c>
      <c r="E95" s="316" t="s">
        <v>949</v>
      </c>
      <c r="F95" s="32" t="s">
        <v>695</v>
      </c>
      <c r="G95" s="84" t="s">
        <v>3</v>
      </c>
      <c r="H95" s="84" t="s">
        <v>101</v>
      </c>
      <c r="I95" s="141" t="s">
        <v>478</v>
      </c>
      <c r="J95" s="217" t="s">
        <v>757</v>
      </c>
      <c r="K95" s="10" t="s">
        <v>706</v>
      </c>
      <c r="L95" s="32" t="s">
        <v>398</v>
      </c>
      <c r="M95" s="11" t="s">
        <v>369</v>
      </c>
      <c r="N95" s="130" t="s">
        <v>265</v>
      </c>
      <c r="O95" s="3" t="s">
        <v>279</v>
      </c>
      <c r="P95" s="35" t="s">
        <v>3</v>
      </c>
      <c r="Q95" s="77" t="s">
        <v>265</v>
      </c>
      <c r="R95" s="35" t="s">
        <v>156</v>
      </c>
      <c r="S95" s="35" t="s">
        <v>3</v>
      </c>
      <c r="T95" s="76" t="s">
        <v>265</v>
      </c>
    </row>
    <row r="96" spans="1:20" ht="68.25" customHeight="1" x14ac:dyDescent="0.25">
      <c r="A96" s="255"/>
      <c r="B96" s="325">
        <v>1</v>
      </c>
      <c r="C96" s="316" t="s">
        <v>949</v>
      </c>
      <c r="D96" s="316" t="s">
        <v>949</v>
      </c>
      <c r="E96" s="316" t="s">
        <v>949</v>
      </c>
      <c r="F96" s="35" t="s">
        <v>696</v>
      </c>
      <c r="G96" s="18" t="s">
        <v>404</v>
      </c>
      <c r="H96" s="118" t="s">
        <v>3151</v>
      </c>
      <c r="I96" s="346" t="s">
        <v>454</v>
      </c>
      <c r="J96" s="217" t="s">
        <v>757</v>
      </c>
      <c r="K96" s="5" t="s">
        <v>705</v>
      </c>
      <c r="L96" s="32" t="s">
        <v>403</v>
      </c>
      <c r="M96" s="11" t="s">
        <v>3812</v>
      </c>
      <c r="N96" s="130" t="s">
        <v>265</v>
      </c>
      <c r="O96" s="3" t="s">
        <v>329</v>
      </c>
      <c r="P96" s="36" t="s">
        <v>80</v>
      </c>
      <c r="Q96" s="77" t="s">
        <v>268</v>
      </c>
      <c r="R96" s="35" t="s">
        <v>157</v>
      </c>
      <c r="S96" s="35" t="s">
        <v>49</v>
      </c>
      <c r="T96" s="76" t="s">
        <v>265</v>
      </c>
    </row>
    <row r="97" spans="1:20" ht="90.75" customHeight="1" x14ac:dyDescent="0.25">
      <c r="A97" s="255"/>
      <c r="B97" s="325">
        <v>1</v>
      </c>
      <c r="C97" s="316" t="s">
        <v>949</v>
      </c>
      <c r="D97" s="316" t="s">
        <v>949</v>
      </c>
      <c r="E97" s="316" t="s">
        <v>949</v>
      </c>
      <c r="F97" s="36" t="s">
        <v>1108</v>
      </c>
      <c r="G97" s="32" t="s">
        <v>8</v>
      </c>
      <c r="H97" s="84" t="s">
        <v>1106</v>
      </c>
      <c r="I97" s="141" t="s">
        <v>1107</v>
      </c>
      <c r="J97" s="216" t="s">
        <v>410</v>
      </c>
      <c r="K97" s="5" t="s">
        <v>1109</v>
      </c>
      <c r="L97" s="36" t="s">
        <v>8</v>
      </c>
      <c r="M97" s="11" t="s">
        <v>3813</v>
      </c>
      <c r="N97" s="130" t="s">
        <v>265</v>
      </c>
      <c r="O97" s="3" t="s">
        <v>327</v>
      </c>
      <c r="P97" s="50" t="s">
        <v>8</v>
      </c>
      <c r="Q97" s="77" t="s">
        <v>265</v>
      </c>
      <c r="R97" s="36" t="s">
        <v>153</v>
      </c>
      <c r="S97" s="36" t="s">
        <v>8</v>
      </c>
      <c r="T97" s="76" t="s">
        <v>265</v>
      </c>
    </row>
    <row r="98" spans="1:20" ht="90.75" customHeight="1" x14ac:dyDescent="0.25">
      <c r="A98" s="255"/>
      <c r="B98" s="325">
        <v>1</v>
      </c>
      <c r="C98" s="316" t="s">
        <v>949</v>
      </c>
      <c r="D98" s="316" t="s">
        <v>949</v>
      </c>
      <c r="E98" s="316" t="s">
        <v>949</v>
      </c>
      <c r="F98" s="36" t="s">
        <v>697</v>
      </c>
      <c r="G98" s="36" t="s">
        <v>397</v>
      </c>
      <c r="H98" s="84" t="s">
        <v>333</v>
      </c>
      <c r="I98" s="141" t="s">
        <v>479</v>
      </c>
      <c r="J98" s="216" t="s">
        <v>757</v>
      </c>
      <c r="K98" s="5" t="s">
        <v>704</v>
      </c>
      <c r="L98" s="36" t="s">
        <v>396</v>
      </c>
      <c r="M98" s="11" t="s">
        <v>3814</v>
      </c>
      <c r="N98" s="130" t="s">
        <v>265</v>
      </c>
      <c r="O98" s="93" t="s">
        <v>1002</v>
      </c>
      <c r="P98" s="85" t="s">
        <v>1003</v>
      </c>
      <c r="Q98" s="225" t="s">
        <v>277</v>
      </c>
      <c r="R98" s="35" t="s">
        <v>48</v>
      </c>
      <c r="S98" s="35" t="s">
        <v>49</v>
      </c>
      <c r="T98" s="76" t="s">
        <v>265</v>
      </c>
    </row>
    <row r="99" spans="1:20" ht="90.75" customHeight="1" x14ac:dyDescent="0.25">
      <c r="A99" s="255"/>
      <c r="B99" s="325">
        <v>1</v>
      </c>
      <c r="C99" s="316" t="s">
        <v>949</v>
      </c>
      <c r="D99" s="316" t="s">
        <v>949</v>
      </c>
      <c r="E99" s="316" t="s">
        <v>949</v>
      </c>
      <c r="F99" s="36" t="s">
        <v>1031</v>
      </c>
      <c r="G99" s="32" t="s">
        <v>8</v>
      </c>
      <c r="H99" s="84" t="s">
        <v>1032</v>
      </c>
      <c r="I99" s="141" t="s">
        <v>1033</v>
      </c>
      <c r="J99" s="216" t="s">
        <v>410</v>
      </c>
      <c r="K99" s="5" t="s">
        <v>1037</v>
      </c>
      <c r="L99" s="36" t="s">
        <v>8</v>
      </c>
      <c r="M99" s="11" t="s">
        <v>3815</v>
      </c>
      <c r="N99" s="130" t="s">
        <v>265</v>
      </c>
      <c r="O99" s="3" t="s">
        <v>327</v>
      </c>
      <c r="P99" s="50" t="s">
        <v>8</v>
      </c>
      <c r="Q99" s="77" t="s">
        <v>265</v>
      </c>
      <c r="R99" s="36" t="s">
        <v>153</v>
      </c>
      <c r="S99" s="36" t="s">
        <v>8</v>
      </c>
      <c r="T99" s="76" t="s">
        <v>265</v>
      </c>
    </row>
    <row r="100" spans="1:20" ht="107.25" customHeight="1" x14ac:dyDescent="0.25">
      <c r="A100" s="255"/>
      <c r="B100" s="325">
        <v>1</v>
      </c>
      <c r="C100" s="316" t="s">
        <v>949</v>
      </c>
      <c r="D100" s="316" t="s">
        <v>949</v>
      </c>
      <c r="E100" s="316" t="s">
        <v>949</v>
      </c>
      <c r="F100" s="35" t="s">
        <v>698</v>
      </c>
      <c r="G100" s="32" t="s">
        <v>3291</v>
      </c>
      <c r="H100" s="84" t="s">
        <v>2437</v>
      </c>
      <c r="I100" s="346" t="s">
        <v>480</v>
      </c>
      <c r="J100" s="216" t="s">
        <v>757</v>
      </c>
      <c r="K100" s="5" t="s">
        <v>703</v>
      </c>
      <c r="L100" s="32" t="s">
        <v>3292</v>
      </c>
      <c r="M100" s="11" t="s">
        <v>3816</v>
      </c>
      <c r="N100" s="130" t="s">
        <v>265</v>
      </c>
      <c r="O100" s="3" t="s">
        <v>330</v>
      </c>
      <c r="P100" s="36" t="s">
        <v>81</v>
      </c>
      <c r="Q100" s="77" t="s">
        <v>268</v>
      </c>
      <c r="R100" s="12" t="s">
        <v>158</v>
      </c>
      <c r="S100" s="35" t="s">
        <v>47</v>
      </c>
      <c r="T100" s="76" t="s">
        <v>265</v>
      </c>
    </row>
    <row r="101" spans="1:20" ht="90.75" customHeight="1" x14ac:dyDescent="0.25">
      <c r="A101" s="255"/>
      <c r="B101" s="325">
        <v>1</v>
      </c>
      <c r="C101" s="316" t="s">
        <v>949</v>
      </c>
      <c r="D101" s="316" t="s">
        <v>949</v>
      </c>
      <c r="E101" s="316" t="s">
        <v>949</v>
      </c>
      <c r="F101" s="36" t="s">
        <v>1034</v>
      </c>
      <c r="G101" s="32" t="s">
        <v>8</v>
      </c>
      <c r="H101" s="84" t="s">
        <v>1035</v>
      </c>
      <c r="I101" s="141" t="s">
        <v>1036</v>
      </c>
      <c r="J101" s="216" t="s">
        <v>410</v>
      </c>
      <c r="K101" s="5" t="s">
        <v>1125</v>
      </c>
      <c r="L101" s="36" t="s">
        <v>8</v>
      </c>
      <c r="M101" s="11" t="s">
        <v>1038</v>
      </c>
      <c r="N101" s="130" t="s">
        <v>265</v>
      </c>
      <c r="O101" s="3" t="s">
        <v>327</v>
      </c>
      <c r="P101" s="50" t="s">
        <v>8</v>
      </c>
      <c r="Q101" s="77" t="s">
        <v>265</v>
      </c>
      <c r="R101" s="36" t="s">
        <v>153</v>
      </c>
      <c r="S101" s="36" t="s">
        <v>8</v>
      </c>
      <c r="T101" s="76" t="s">
        <v>265</v>
      </c>
    </row>
    <row r="102" spans="1:20" ht="86.25" customHeight="1" x14ac:dyDescent="0.25">
      <c r="A102" s="255"/>
      <c r="B102" s="325">
        <v>1</v>
      </c>
      <c r="C102" s="316" t="s">
        <v>949</v>
      </c>
      <c r="D102" s="316" t="s">
        <v>949</v>
      </c>
      <c r="E102" s="316" t="s">
        <v>949</v>
      </c>
      <c r="F102" s="35" t="s">
        <v>699</v>
      </c>
      <c r="G102" s="35" t="s">
        <v>395</v>
      </c>
      <c r="H102" s="18" t="s">
        <v>101</v>
      </c>
      <c r="I102" s="346" t="s">
        <v>455</v>
      </c>
      <c r="J102" s="217" t="s">
        <v>758</v>
      </c>
      <c r="K102" s="5" t="s">
        <v>702</v>
      </c>
      <c r="L102" s="36" t="s">
        <v>1126</v>
      </c>
      <c r="M102" s="11" t="s">
        <v>369</v>
      </c>
      <c r="N102" s="130" t="s">
        <v>265</v>
      </c>
      <c r="O102" s="3" t="s">
        <v>331</v>
      </c>
      <c r="P102" s="36" t="s">
        <v>79</v>
      </c>
      <c r="Q102" s="77" t="s">
        <v>268</v>
      </c>
      <c r="R102" s="35" t="s">
        <v>154</v>
      </c>
      <c r="S102" s="35" t="s">
        <v>155</v>
      </c>
      <c r="T102" s="76" t="s">
        <v>265</v>
      </c>
    </row>
    <row r="103" spans="1:20" ht="48.75" customHeight="1" x14ac:dyDescent="0.25">
      <c r="A103" s="255"/>
      <c r="B103" s="325">
        <v>1</v>
      </c>
      <c r="C103" s="316" t="s">
        <v>949</v>
      </c>
      <c r="D103" s="316" t="s">
        <v>949</v>
      </c>
      <c r="E103" s="316" t="s">
        <v>949</v>
      </c>
      <c r="F103" s="36" t="s">
        <v>700</v>
      </c>
      <c r="G103" s="36" t="s">
        <v>397</v>
      </c>
      <c r="H103" s="84" t="s">
        <v>1118</v>
      </c>
      <c r="I103" s="141" t="s">
        <v>451</v>
      </c>
      <c r="J103" s="217" t="s">
        <v>758</v>
      </c>
      <c r="K103" s="5" t="s">
        <v>701</v>
      </c>
      <c r="L103" s="36" t="s">
        <v>396</v>
      </c>
      <c r="M103" s="11" t="s">
        <v>3817</v>
      </c>
      <c r="N103" s="130" t="s">
        <v>265</v>
      </c>
      <c r="O103" s="71" t="s">
        <v>260</v>
      </c>
      <c r="P103" s="56" t="s">
        <v>332</v>
      </c>
      <c r="Q103" s="96" t="s">
        <v>260</v>
      </c>
      <c r="R103" s="39" t="s">
        <v>159</v>
      </c>
      <c r="S103" s="35" t="s">
        <v>49</v>
      </c>
      <c r="T103" s="76" t="s">
        <v>265</v>
      </c>
    </row>
  </sheetData>
  <sheetProtection password="CA09" sheet="1" objects="1" scenarios="1"/>
  <autoFilter ref="B6:T103" xr:uid="{00000000-0009-0000-0000-000001000000}"/>
  <mergeCells count="17">
    <mergeCell ref="C2:G2"/>
    <mergeCell ref="C4:E4"/>
    <mergeCell ref="C10:F10"/>
    <mergeCell ref="C6:F6"/>
    <mergeCell ref="F17:H18"/>
    <mergeCell ref="C18:E18"/>
    <mergeCell ref="C17:E17"/>
    <mergeCell ref="C3:F3"/>
    <mergeCell ref="C29:F29"/>
    <mergeCell ref="C42:F42"/>
    <mergeCell ref="C92:F92"/>
    <mergeCell ref="C51:F51"/>
    <mergeCell ref="C54:F54"/>
    <mergeCell ref="C65:F65"/>
    <mergeCell ref="C76:F76"/>
    <mergeCell ref="C83:F83"/>
    <mergeCell ref="C45:H45"/>
  </mergeCells>
  <hyperlinks>
    <hyperlink ref="C3:F3" location="Content!A1" display="Content (Inhaltsverzeichnis)" xr:uid="{00000000-0004-0000-0100-000000000000}"/>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5"/>
  <dimension ref="B1:M3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16.85546875" style="65" customWidth="1"/>
    <col min="3" max="3" width="28.7109375" style="65" customWidth="1"/>
    <col min="4" max="4" width="18.42578125" style="65" customWidth="1"/>
    <col min="5" max="5" width="13" style="65" customWidth="1"/>
    <col min="6" max="6" width="23.7109375" style="65" customWidth="1"/>
    <col min="7" max="7" width="18.7109375" style="65" customWidth="1"/>
    <col min="8" max="16384" width="9" style="65"/>
  </cols>
  <sheetData>
    <row r="1" spans="2:13" ht="9" customHeight="1" x14ac:dyDescent="0.2"/>
    <row r="2" spans="2:13" ht="66" customHeight="1" x14ac:dyDescent="0.25">
      <c r="B2" s="1137" t="s">
        <v>1880</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4.25" customHeight="1" x14ac:dyDescent="0.2">
      <c r="B8" s="503" t="s">
        <v>1423</v>
      </c>
      <c r="C8" s="2498" t="s">
        <v>1881</v>
      </c>
      <c r="D8" s="2499"/>
      <c r="E8" s="505" t="s">
        <v>1423</v>
      </c>
      <c r="F8" s="2525"/>
      <c r="G8" s="2526"/>
      <c r="H8" s="173"/>
      <c r="I8" s="174"/>
      <c r="J8" s="172"/>
      <c r="K8" s="172"/>
      <c r="L8" s="172"/>
      <c r="M8" s="172"/>
    </row>
    <row r="9" spans="2:13" ht="102" customHeight="1" x14ac:dyDescent="0.2">
      <c r="B9" s="504" t="s">
        <v>1878</v>
      </c>
      <c r="C9" s="2498" t="s">
        <v>1876</v>
      </c>
      <c r="D9" s="2499"/>
      <c r="E9" s="506" t="s">
        <v>1878</v>
      </c>
      <c r="F9" s="2527"/>
      <c r="G9" s="2528"/>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customHeight="1"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x14ac:dyDescent="0.2">
      <c r="B15" s="46"/>
      <c r="C15" s="46"/>
      <c r="D15" s="623"/>
      <c r="E15" s="46"/>
      <c r="F15" s="46"/>
      <c r="G15" s="46"/>
      <c r="H15" s="7"/>
    </row>
    <row r="16" spans="2:13" ht="24.95" customHeight="1" x14ac:dyDescent="0.2">
      <c r="B16" s="2529" t="s">
        <v>1946</v>
      </c>
      <c r="C16" s="2530"/>
      <c r="D16" s="624"/>
      <c r="E16" s="46"/>
      <c r="F16" s="46"/>
      <c r="G16" s="46"/>
      <c r="H16" s="7"/>
    </row>
    <row r="17" spans="2:8" ht="24.95" customHeight="1" x14ac:dyDescent="0.2">
      <c r="B17" s="2514" t="s">
        <v>1947</v>
      </c>
      <c r="C17" s="2515"/>
      <c r="D17" s="2515"/>
      <c r="E17" s="2515"/>
      <c r="F17" s="46"/>
      <c r="G17" s="46"/>
      <c r="H17" s="7"/>
    </row>
    <row r="18" spans="2:8" x14ac:dyDescent="0.2">
      <c r="B18" s="7"/>
      <c r="C18" s="7"/>
      <c r="D18" s="7"/>
      <c r="E18" s="7"/>
      <c r="F18" s="7"/>
      <c r="G18" s="7"/>
      <c r="H18" s="7"/>
    </row>
    <row r="19" spans="2:8" x14ac:dyDescent="0.2">
      <c r="B19" s="7"/>
      <c r="C19" s="7"/>
      <c r="D19" s="7"/>
      <c r="E19" s="7"/>
      <c r="F19" s="7"/>
      <c r="G19" s="7"/>
      <c r="H19" s="7"/>
    </row>
    <row r="21" spans="2:8" ht="33" customHeight="1" x14ac:dyDescent="0.25">
      <c r="B21" s="2508" t="s">
        <v>1209</v>
      </c>
      <c r="C21" s="2508"/>
      <c r="D21" s="2508"/>
      <c r="E21" s="2508"/>
    </row>
    <row r="22" spans="2:8" ht="7.5" customHeight="1" x14ac:dyDescent="0.2"/>
    <row r="23" spans="2:8" ht="28.5" customHeight="1" x14ac:dyDescent="0.2">
      <c r="B23" s="2509" t="s">
        <v>1900</v>
      </c>
      <c r="C23" s="2509"/>
    </row>
    <row r="24" spans="2:8" ht="24.95" customHeight="1" thickBot="1" x14ac:dyDescent="0.25">
      <c r="B24" s="405" t="s">
        <v>1706</v>
      </c>
      <c r="C24" s="2531" t="s">
        <v>1707</v>
      </c>
      <c r="D24" s="2532"/>
      <c r="E24" s="2533" t="s">
        <v>1708</v>
      </c>
      <c r="F24" s="2534"/>
    </row>
    <row r="25" spans="2:8" ht="33" customHeight="1" thickBot="1" x14ac:dyDescent="0.25">
      <c r="B25" s="2519" t="s">
        <v>1709</v>
      </c>
      <c r="C25" s="2520"/>
      <c r="D25" s="2520"/>
      <c r="E25" s="2520"/>
      <c r="F25" s="2521"/>
    </row>
    <row r="26" spans="2:8" ht="73.5" customHeight="1" x14ac:dyDescent="0.2">
      <c r="B26" s="824" t="s">
        <v>714</v>
      </c>
      <c r="C26" s="2516" t="s">
        <v>636</v>
      </c>
      <c r="D26" s="2516"/>
      <c r="E26" s="2517" t="s">
        <v>609</v>
      </c>
      <c r="F26" s="2517"/>
    </row>
    <row r="27" spans="2:8" ht="50.25" customHeight="1" x14ac:dyDescent="0.2">
      <c r="B27" s="32" t="s">
        <v>722</v>
      </c>
      <c r="C27" s="1365" t="s">
        <v>31</v>
      </c>
      <c r="D27" s="1251"/>
      <c r="E27" s="1365" t="s">
        <v>2849</v>
      </c>
      <c r="F27" s="1251"/>
    </row>
    <row r="28" spans="2:8" ht="17.25" customHeight="1" x14ac:dyDescent="0.2">
      <c r="B28" s="32"/>
      <c r="C28" s="2522" t="s">
        <v>2769</v>
      </c>
      <c r="D28" s="2523"/>
      <c r="E28" s="2523"/>
      <c r="F28" s="2524"/>
    </row>
    <row r="29" spans="2:8" ht="52.5" customHeight="1" x14ac:dyDescent="0.2">
      <c r="B29" s="32" t="s">
        <v>739</v>
      </c>
      <c r="C29" s="1365" t="s">
        <v>31</v>
      </c>
      <c r="D29" s="1251"/>
      <c r="E29" s="1365" t="s">
        <v>2060</v>
      </c>
      <c r="F29" s="1251"/>
    </row>
    <row r="32" spans="2:8" ht="28.5" customHeight="1" x14ac:dyDescent="0.2">
      <c r="B32" s="2509" t="s">
        <v>1212</v>
      </c>
      <c r="C32" s="2509"/>
    </row>
    <row r="33" spans="2:8" ht="36.75" customHeight="1" x14ac:dyDescent="0.2">
      <c r="B33" s="32" t="s">
        <v>728</v>
      </c>
      <c r="C33" s="2512" t="s">
        <v>8</v>
      </c>
      <c r="D33" s="2512"/>
      <c r="E33" s="2513" t="s">
        <v>8</v>
      </c>
      <c r="F33" s="2513"/>
    </row>
    <row r="34" spans="2:8" ht="36.75" customHeight="1" x14ac:dyDescent="0.2">
      <c r="B34" s="32" t="s">
        <v>729</v>
      </c>
      <c r="C34" s="2518" t="s">
        <v>607</v>
      </c>
      <c r="D34" s="2518"/>
      <c r="E34" s="2513" t="s">
        <v>608</v>
      </c>
      <c r="F34" s="2513"/>
    </row>
    <row r="38" spans="2:8" x14ac:dyDescent="0.2">
      <c r="B38" s="183" t="s">
        <v>1211</v>
      </c>
    </row>
    <row r="39" spans="2:8" ht="42" customHeight="1" x14ac:dyDescent="0.25">
      <c r="B39" s="2486"/>
      <c r="C39" s="2487"/>
      <c r="D39" s="2488"/>
      <c r="E39" s="2489"/>
      <c r="F39" s="2490"/>
      <c r="G39" s="184"/>
      <c r="H39"/>
    </row>
  </sheetData>
  <sheetProtection password="CA09" sheet="1" objects="1" scenarios="1"/>
  <mergeCells count="30">
    <mergeCell ref="B13:G13"/>
    <mergeCell ref="B14:E14"/>
    <mergeCell ref="F14:G14"/>
    <mergeCell ref="B16:C16"/>
    <mergeCell ref="C24:D24"/>
    <mergeCell ref="E24:F24"/>
    <mergeCell ref="B21:E21"/>
    <mergeCell ref="B23:C23"/>
    <mergeCell ref="B2:F2"/>
    <mergeCell ref="C8:D8"/>
    <mergeCell ref="F8:G8"/>
    <mergeCell ref="C9:D9"/>
    <mergeCell ref="F9:G9"/>
    <mergeCell ref="B6:C6"/>
    <mergeCell ref="C33:D33"/>
    <mergeCell ref="E33:F33"/>
    <mergeCell ref="B39:C39"/>
    <mergeCell ref="B17:E17"/>
    <mergeCell ref="C26:D26"/>
    <mergeCell ref="E26:F26"/>
    <mergeCell ref="C34:D34"/>
    <mergeCell ref="E34:F34"/>
    <mergeCell ref="B25:F25"/>
    <mergeCell ref="D39:F39"/>
    <mergeCell ref="B32:C32"/>
    <mergeCell ref="C27:D27"/>
    <mergeCell ref="E27:F27"/>
    <mergeCell ref="C28:F28"/>
    <mergeCell ref="C29:D29"/>
    <mergeCell ref="E29:F29"/>
  </mergeCells>
  <hyperlinks>
    <hyperlink ref="B3" location="Content!A1" display="Content (Inhaltsverzeichnis)" xr:uid="{00000000-0004-0000-12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6"/>
  <dimension ref="B1:M40"/>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20.7109375" style="65" customWidth="1"/>
    <col min="3" max="3" width="25.85546875" style="65" customWidth="1"/>
    <col min="4" max="4" width="18.42578125" style="65" customWidth="1"/>
    <col min="5" max="5" width="13" style="65" customWidth="1"/>
    <col min="6" max="6" width="22.7109375" style="65" customWidth="1"/>
    <col min="7" max="7" width="20.28515625" style="65" customWidth="1"/>
    <col min="8" max="16384" width="9" style="65"/>
  </cols>
  <sheetData>
    <row r="1" spans="2:13" ht="9" customHeight="1" x14ac:dyDescent="0.2"/>
    <row r="2" spans="2:13" ht="63.75" customHeight="1" x14ac:dyDescent="0.25">
      <c r="B2" s="1137" t="s">
        <v>1879</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2.75" customHeight="1" x14ac:dyDescent="0.2">
      <c r="B8" s="503" t="s">
        <v>1423</v>
      </c>
      <c r="C8" s="2498" t="s">
        <v>1877</v>
      </c>
      <c r="D8" s="2499"/>
      <c r="E8" s="505" t="s">
        <v>1423</v>
      </c>
      <c r="F8" s="2536"/>
      <c r="G8" s="2537"/>
      <c r="H8" s="173"/>
      <c r="I8" s="174"/>
      <c r="J8" s="172"/>
      <c r="K8" s="172"/>
      <c r="L8" s="172"/>
      <c r="M8" s="172"/>
    </row>
    <row r="9" spans="2:13" ht="102" customHeight="1" x14ac:dyDescent="0.2">
      <c r="B9" s="504" t="s">
        <v>1878</v>
      </c>
      <c r="C9" s="2498" t="s">
        <v>1876</v>
      </c>
      <c r="D9" s="2499"/>
      <c r="E9" s="506" t="s">
        <v>1878</v>
      </c>
      <c r="F9" s="2527"/>
      <c r="G9" s="2528"/>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x14ac:dyDescent="0.2">
      <c r="B15" s="46"/>
      <c r="C15" s="46"/>
      <c r="D15" s="623"/>
      <c r="E15" s="46"/>
      <c r="F15" s="46"/>
      <c r="G15" s="46"/>
      <c r="H15" s="7"/>
    </row>
    <row r="16" spans="2:13" ht="24.95" customHeight="1" x14ac:dyDescent="0.2">
      <c r="B16" s="2529" t="s">
        <v>1948</v>
      </c>
      <c r="C16" s="2530"/>
      <c r="D16" s="624"/>
      <c r="E16" s="46"/>
      <c r="F16" s="46"/>
      <c r="G16" s="46"/>
      <c r="H16" s="7"/>
    </row>
    <row r="17" spans="2:8" ht="24.95" customHeight="1" x14ac:dyDescent="0.2">
      <c r="B17" s="2514" t="s">
        <v>1886</v>
      </c>
      <c r="C17" s="2515"/>
      <c r="D17" s="2515"/>
      <c r="E17" s="2515"/>
      <c r="F17" s="46"/>
      <c r="G17" s="46"/>
      <c r="H17" s="7"/>
    </row>
    <row r="18" spans="2:8" x14ac:dyDescent="0.2">
      <c r="B18" s="7"/>
      <c r="C18" s="7"/>
      <c r="D18" s="7"/>
      <c r="E18" s="7"/>
      <c r="F18" s="7"/>
      <c r="G18" s="7"/>
      <c r="H18" s="7"/>
    </row>
    <row r="19" spans="2:8" x14ac:dyDescent="0.2">
      <c r="B19" s="7"/>
      <c r="C19" s="7"/>
      <c r="D19" s="7"/>
      <c r="E19" s="7"/>
      <c r="F19" s="7"/>
      <c r="G19" s="7"/>
      <c r="H19" s="7"/>
    </row>
    <row r="20" spans="2:8" x14ac:dyDescent="0.2">
      <c r="B20" s="7"/>
      <c r="C20" s="7"/>
      <c r="D20" s="7"/>
      <c r="E20" s="7"/>
      <c r="F20" s="7"/>
      <c r="G20" s="7"/>
      <c r="H20" s="7"/>
    </row>
    <row r="22" spans="2:8" ht="33" customHeight="1" x14ac:dyDescent="0.25">
      <c r="B22" s="2508" t="s">
        <v>1209</v>
      </c>
      <c r="C22" s="2508"/>
      <c r="D22" s="2508"/>
      <c r="E22" s="2508"/>
    </row>
    <row r="23" spans="2:8" ht="7.5" customHeight="1" x14ac:dyDescent="0.2"/>
    <row r="24" spans="2:8" ht="28.5" customHeight="1" x14ac:dyDescent="0.2">
      <c r="B24" s="2509" t="s">
        <v>1900</v>
      </c>
      <c r="C24" s="2509"/>
    </row>
    <row r="25" spans="2:8" ht="24.95" customHeight="1" thickBot="1" x14ac:dyDescent="0.25">
      <c r="B25" s="405" t="s">
        <v>1706</v>
      </c>
      <c r="C25" s="2531" t="s">
        <v>1707</v>
      </c>
      <c r="D25" s="2532"/>
      <c r="E25" s="2533" t="s">
        <v>1708</v>
      </c>
      <c r="F25" s="2534"/>
    </row>
    <row r="26" spans="2:8" ht="33" customHeight="1" thickBot="1" x14ac:dyDescent="0.25">
      <c r="B26" s="2519" t="s">
        <v>1709</v>
      </c>
      <c r="C26" s="2520"/>
      <c r="D26" s="2520"/>
      <c r="E26" s="2520"/>
      <c r="F26" s="2521"/>
    </row>
    <row r="27" spans="2:8" ht="47.25" customHeight="1" x14ac:dyDescent="0.2">
      <c r="B27" s="32" t="s">
        <v>714</v>
      </c>
      <c r="C27" s="2518" t="s">
        <v>636</v>
      </c>
      <c r="D27" s="2518"/>
      <c r="E27" s="2535" t="s">
        <v>637</v>
      </c>
      <c r="F27" s="2535"/>
    </row>
    <row r="28" spans="2:8" ht="50.25" customHeight="1" x14ac:dyDescent="0.2">
      <c r="B28" s="32" t="s">
        <v>722</v>
      </c>
      <c r="C28" s="1365" t="s">
        <v>31</v>
      </c>
      <c r="D28" s="1251"/>
      <c r="E28" s="1365" t="s">
        <v>2763</v>
      </c>
      <c r="F28" s="1251"/>
    </row>
    <row r="29" spans="2:8" ht="17.25" customHeight="1" x14ac:dyDescent="0.2">
      <c r="B29" s="32"/>
      <c r="C29" s="2522" t="s">
        <v>2769</v>
      </c>
      <c r="D29" s="2523"/>
      <c r="E29" s="2523"/>
      <c r="F29" s="2524"/>
    </row>
    <row r="30" spans="2:8" ht="52.5" customHeight="1" x14ac:dyDescent="0.2">
      <c r="B30" s="32" t="s">
        <v>739</v>
      </c>
      <c r="C30" s="1365" t="s">
        <v>31</v>
      </c>
      <c r="D30" s="1251"/>
      <c r="E30" s="1365" t="s">
        <v>2060</v>
      </c>
      <c r="F30" s="1251"/>
    </row>
    <row r="32" spans="2:8" ht="15" customHeight="1" x14ac:dyDescent="0.2"/>
    <row r="33" spans="2:8" ht="28.5" customHeight="1" x14ac:dyDescent="0.2">
      <c r="B33" s="2509" t="s">
        <v>1212</v>
      </c>
      <c r="C33" s="2509"/>
    </row>
    <row r="34" spans="2:8" ht="36.75" customHeight="1" x14ac:dyDescent="0.2">
      <c r="B34" s="32" t="s">
        <v>728</v>
      </c>
      <c r="C34" s="2512" t="s">
        <v>8</v>
      </c>
      <c r="D34" s="2512"/>
      <c r="E34" s="2513" t="s">
        <v>8</v>
      </c>
      <c r="F34" s="2513"/>
    </row>
    <row r="35" spans="2:8" ht="36.75" customHeight="1" x14ac:dyDescent="0.2">
      <c r="B35" s="32" t="s">
        <v>729</v>
      </c>
      <c r="C35" s="2512" t="s">
        <v>607</v>
      </c>
      <c r="D35" s="2512"/>
      <c r="E35" s="2513" t="s">
        <v>608</v>
      </c>
      <c r="F35" s="2513"/>
    </row>
    <row r="39" spans="2:8" x14ac:dyDescent="0.2">
      <c r="B39" s="183" t="s">
        <v>1211</v>
      </c>
    </row>
    <row r="40" spans="2:8" ht="42" customHeight="1" x14ac:dyDescent="0.25">
      <c r="B40" s="2486"/>
      <c r="C40" s="2487"/>
      <c r="D40" s="2488"/>
      <c r="E40" s="2489"/>
      <c r="F40" s="2490"/>
      <c r="G40" s="184"/>
      <c r="H40"/>
    </row>
  </sheetData>
  <sheetProtection password="CA09" sheet="1" objects="1" scenarios="1"/>
  <mergeCells count="30">
    <mergeCell ref="B13:G13"/>
    <mergeCell ref="B14:E14"/>
    <mergeCell ref="F14:G14"/>
    <mergeCell ref="B16:C16"/>
    <mergeCell ref="C25:D25"/>
    <mergeCell ref="E25:F25"/>
    <mergeCell ref="B22:E22"/>
    <mergeCell ref="B24:C24"/>
    <mergeCell ref="B2:F2"/>
    <mergeCell ref="C8:D8"/>
    <mergeCell ref="F8:G8"/>
    <mergeCell ref="C9:D9"/>
    <mergeCell ref="F9:G9"/>
    <mergeCell ref="B6:C6"/>
    <mergeCell ref="B40:C40"/>
    <mergeCell ref="B17:E17"/>
    <mergeCell ref="C27:D27"/>
    <mergeCell ref="E27:F27"/>
    <mergeCell ref="C34:D34"/>
    <mergeCell ref="E34:F34"/>
    <mergeCell ref="C35:D35"/>
    <mergeCell ref="E35:F35"/>
    <mergeCell ref="B26:F26"/>
    <mergeCell ref="D40:F40"/>
    <mergeCell ref="B33:C33"/>
    <mergeCell ref="C28:D28"/>
    <mergeCell ref="E28:F28"/>
    <mergeCell ref="C29:F29"/>
    <mergeCell ref="C30:D30"/>
    <mergeCell ref="E30:F30"/>
  </mergeCells>
  <hyperlinks>
    <hyperlink ref="B3" location="Content!A1" display="Content (Inhaltsverzeichnis)" xr:uid="{00000000-0004-0000-13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3"/>
  <dimension ref="B1:M41"/>
  <sheetViews>
    <sheetView showGridLines="0" showRuler="0" zoomScaleSheetLayoutView="100" workbookViewId="0">
      <pane ySplit="3" topLeftCell="A13" activePane="bottomLeft" state="frozen"/>
      <selection pane="bottomLeft" activeCell="B41" sqref="B41:F41"/>
    </sheetView>
  </sheetViews>
  <sheetFormatPr baseColWidth="10" defaultColWidth="9" defaultRowHeight="14.25" x14ac:dyDescent="0.2"/>
  <cols>
    <col min="1" max="1" width="2.85546875" style="65" customWidth="1"/>
    <col min="2" max="2" width="23" style="65" customWidth="1"/>
    <col min="3" max="3" width="23.140625" style="65" customWidth="1"/>
    <col min="4" max="4" width="18.42578125" style="65" customWidth="1"/>
    <col min="5" max="5" width="13" style="65" customWidth="1"/>
    <col min="6" max="6" width="22.7109375" style="65" customWidth="1"/>
    <col min="7" max="7" width="21.140625" style="65" customWidth="1"/>
    <col min="8" max="16384" width="9" style="65"/>
  </cols>
  <sheetData>
    <row r="1" spans="2:13" ht="9" customHeight="1" x14ac:dyDescent="0.2"/>
    <row r="2" spans="2:13" ht="65.25" customHeight="1" x14ac:dyDescent="0.25">
      <c r="B2" s="1137" t="s">
        <v>2840</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67.5" customHeight="1" x14ac:dyDescent="0.2">
      <c r="B8" s="503" t="s">
        <v>1423</v>
      </c>
      <c r="C8" s="2498" t="s">
        <v>2834</v>
      </c>
      <c r="D8" s="2499"/>
      <c r="E8" s="505" t="s">
        <v>1423</v>
      </c>
      <c r="F8" s="2500"/>
      <c r="G8" s="2501"/>
      <c r="H8" s="173"/>
      <c r="I8" s="174"/>
      <c r="J8" s="172"/>
      <c r="K8" s="172"/>
      <c r="L8" s="172"/>
      <c r="M8" s="172"/>
    </row>
    <row r="9" spans="2:13" ht="54.75" customHeight="1" x14ac:dyDescent="0.2">
      <c r="B9" s="504" t="s">
        <v>1878</v>
      </c>
      <c r="C9" s="2498" t="s">
        <v>1695</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x14ac:dyDescent="0.2">
      <c r="B15" s="2554" t="s">
        <v>597</v>
      </c>
      <c r="C15" s="2555"/>
      <c r="D15" s="2556"/>
      <c r="E15" s="2556"/>
      <c r="F15" s="622"/>
      <c r="G15" s="622"/>
      <c r="H15" s="7"/>
    </row>
    <row r="16" spans="2:13" x14ac:dyDescent="0.2">
      <c r="B16" s="181"/>
      <c r="C16" s="181"/>
      <c r="D16" s="193"/>
      <c r="E16" s="181"/>
      <c r="F16" s="181"/>
      <c r="G16" s="181"/>
      <c r="H16" s="7"/>
    </row>
    <row r="17" spans="2:8" ht="24.95" customHeight="1" x14ac:dyDescent="0.2">
      <c r="B17" s="620" t="s">
        <v>2839</v>
      </c>
      <c r="C17" s="647" t="s">
        <v>2838</v>
      </c>
      <c r="D17" s="182"/>
      <c r="E17" s="181"/>
      <c r="F17" s="181"/>
      <c r="G17" s="181"/>
      <c r="H17" s="7"/>
    </row>
    <row r="18" spans="2:8" ht="24.95" customHeight="1" x14ac:dyDescent="0.2">
      <c r="B18" s="2538" t="s">
        <v>1885</v>
      </c>
      <c r="C18" s="2539"/>
      <c r="D18" s="181"/>
      <c r="E18" s="181"/>
      <c r="F18" s="181"/>
      <c r="G18" s="181"/>
      <c r="H18" s="7"/>
    </row>
    <row r="19" spans="2:8" x14ac:dyDescent="0.2">
      <c r="B19" s="7"/>
      <c r="C19" s="7"/>
      <c r="D19" s="7"/>
      <c r="E19" s="7"/>
      <c r="F19" s="7"/>
      <c r="G19" s="7"/>
      <c r="H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519" t="s">
        <v>1710</v>
      </c>
      <c r="C27" s="2520"/>
      <c r="D27" s="2520"/>
      <c r="E27" s="2520"/>
      <c r="F27" s="2521"/>
    </row>
    <row r="28" spans="2:8" ht="36.75" customHeight="1" x14ac:dyDescent="0.2">
      <c r="B28" s="38" t="s">
        <v>737</v>
      </c>
      <c r="C28" s="2552" t="s">
        <v>13</v>
      </c>
      <c r="D28" s="2553"/>
      <c r="E28" s="2542" t="s">
        <v>610</v>
      </c>
      <c r="F28" s="2543"/>
    </row>
    <row r="29" spans="2:8" ht="17.25" customHeight="1" x14ac:dyDescent="0.2">
      <c r="B29" s="38"/>
      <c r="C29" s="1209" t="s">
        <v>1711</v>
      </c>
      <c r="D29" s="2550"/>
      <c r="E29" s="2550"/>
      <c r="F29" s="2551"/>
    </row>
    <row r="30" spans="2:8" ht="38.25" customHeight="1" x14ac:dyDescent="0.2">
      <c r="B30" s="38" t="s">
        <v>738</v>
      </c>
      <c r="C30" s="2544" t="s">
        <v>3314</v>
      </c>
      <c r="D30" s="2545"/>
      <c r="E30" s="1365" t="s">
        <v>3293</v>
      </c>
      <c r="F30" s="1251"/>
    </row>
    <row r="31" spans="2:8" ht="17.25" customHeight="1" x14ac:dyDescent="0.2">
      <c r="B31" s="194"/>
      <c r="C31" s="1209" t="s">
        <v>1711</v>
      </c>
      <c r="D31" s="2550"/>
      <c r="E31" s="2550"/>
      <c r="F31" s="2551"/>
    </row>
    <row r="32" spans="2:8" ht="33.75" customHeight="1" x14ac:dyDescent="0.2">
      <c r="B32" s="32" t="s">
        <v>768</v>
      </c>
      <c r="C32" s="2546" t="s">
        <v>611</v>
      </c>
      <c r="D32" s="2547"/>
      <c r="E32" s="2548" t="s">
        <v>612</v>
      </c>
      <c r="F32" s="2549"/>
    </row>
    <row r="35" spans="2:8" ht="28.5" customHeight="1" x14ac:dyDescent="0.2">
      <c r="B35" s="2509" t="s">
        <v>1212</v>
      </c>
      <c r="C35" s="2509"/>
    </row>
    <row r="36" spans="2:8" ht="36.75" customHeight="1" x14ac:dyDescent="0.2">
      <c r="B36" s="32" t="s">
        <v>728</v>
      </c>
      <c r="C36" s="2546" t="s">
        <v>8</v>
      </c>
      <c r="D36" s="2547"/>
      <c r="E36" s="2548" t="s">
        <v>8</v>
      </c>
      <c r="F36" s="2549"/>
    </row>
    <row r="37" spans="2:8" ht="36.75" customHeight="1" x14ac:dyDescent="0.2">
      <c r="B37" s="32" t="s">
        <v>729</v>
      </c>
      <c r="C37" s="2546" t="s">
        <v>607</v>
      </c>
      <c r="D37" s="2547"/>
      <c r="E37" s="2548" t="s">
        <v>613</v>
      </c>
      <c r="F37" s="2549"/>
    </row>
    <row r="40" spans="2:8" x14ac:dyDescent="0.2">
      <c r="B40" s="183" t="s">
        <v>1211</v>
      </c>
    </row>
    <row r="41" spans="2:8" ht="96" customHeight="1" x14ac:dyDescent="0.25">
      <c r="B41" s="2540" t="s">
        <v>3149</v>
      </c>
      <c r="C41" s="2541"/>
      <c r="D41" s="2557" t="s">
        <v>3150</v>
      </c>
      <c r="E41" s="2558"/>
      <c r="F41" s="2559"/>
      <c r="G41" s="184"/>
      <c r="H41"/>
    </row>
  </sheetData>
  <sheetProtection password="CA09" sheet="1" objects="1" scenarios="1"/>
  <mergeCells count="32">
    <mergeCell ref="B23:E23"/>
    <mergeCell ref="B25:C25"/>
    <mergeCell ref="B35:C35"/>
    <mergeCell ref="B27:F27"/>
    <mergeCell ref="D41:F41"/>
    <mergeCell ref="B13:G13"/>
    <mergeCell ref="B14:E14"/>
    <mergeCell ref="F14:G14"/>
    <mergeCell ref="B15:C15"/>
    <mergeCell ref="D15:E15"/>
    <mergeCell ref="B18:C18"/>
    <mergeCell ref="E26:F26"/>
    <mergeCell ref="C26:D26"/>
    <mergeCell ref="B41:C41"/>
    <mergeCell ref="E28:F28"/>
    <mergeCell ref="C30:D30"/>
    <mergeCell ref="E30:F30"/>
    <mergeCell ref="C36:D36"/>
    <mergeCell ref="E36:F36"/>
    <mergeCell ref="C29:F29"/>
    <mergeCell ref="C28:D28"/>
    <mergeCell ref="E32:F32"/>
    <mergeCell ref="C37:D37"/>
    <mergeCell ref="E37:F37"/>
    <mergeCell ref="C32:D32"/>
    <mergeCell ref="C31:F31"/>
    <mergeCell ref="B2:F2"/>
    <mergeCell ref="C8:D8"/>
    <mergeCell ref="F8:G8"/>
    <mergeCell ref="C9:D9"/>
    <mergeCell ref="F9:G9"/>
    <mergeCell ref="B6:C6"/>
  </mergeCells>
  <hyperlinks>
    <hyperlink ref="B3" location="Content!A1" display="Content (Inhaltsverzeichnis)" xr:uid="{00000000-0004-0000-14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4"/>
  <dimension ref="B1:M39"/>
  <sheetViews>
    <sheetView showGridLines="0" showRuler="0" zoomScaleSheetLayoutView="100" workbookViewId="0">
      <pane ySplit="3" topLeftCell="A4" activePane="bottomLeft" state="frozen"/>
      <selection pane="bottomLeft" activeCell="C8" sqref="C8:D8"/>
    </sheetView>
  </sheetViews>
  <sheetFormatPr baseColWidth="10" defaultColWidth="9" defaultRowHeight="14.25" x14ac:dyDescent="0.2"/>
  <cols>
    <col min="1" max="1" width="2.85546875" style="65" customWidth="1"/>
    <col min="2" max="2" width="22.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66" customHeight="1" x14ac:dyDescent="0.25">
      <c r="B2" s="2562" t="s">
        <v>2833</v>
      </c>
      <c r="C2" s="2562"/>
      <c r="D2" s="2562"/>
      <c r="E2" s="2562"/>
      <c r="F2" s="2562"/>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4.25" customHeight="1" x14ac:dyDescent="0.2">
      <c r="B8" s="503" t="s">
        <v>1423</v>
      </c>
      <c r="C8" s="2498" t="s">
        <v>2834</v>
      </c>
      <c r="D8" s="2499"/>
      <c r="E8" s="505" t="s">
        <v>1423</v>
      </c>
      <c r="F8" s="2500"/>
      <c r="G8" s="2501"/>
      <c r="H8" s="173"/>
      <c r="I8" s="174"/>
      <c r="J8" s="172"/>
      <c r="K8" s="172"/>
      <c r="L8" s="172"/>
      <c r="M8" s="172"/>
    </row>
    <row r="9" spans="2:13" ht="54.75" customHeight="1" x14ac:dyDescent="0.2">
      <c r="B9" s="504" t="s">
        <v>1878</v>
      </c>
      <c r="C9" s="2563" t="s">
        <v>2835</v>
      </c>
      <c r="D9" s="2564"/>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ht="24.95" customHeight="1" x14ac:dyDescent="0.2">
      <c r="B15" s="2565" t="s">
        <v>2757</v>
      </c>
      <c r="C15" s="2566"/>
      <c r="D15" s="2567" t="s">
        <v>599</v>
      </c>
      <c r="E15" s="2568"/>
      <c r="F15" s="2568"/>
      <c r="G15" s="2568"/>
      <c r="H15" s="7"/>
    </row>
    <row r="16" spans="2:13" x14ac:dyDescent="0.2">
      <c r="B16" s="622"/>
      <c r="C16" s="622"/>
      <c r="D16" s="630"/>
      <c r="E16" s="622"/>
      <c r="F16" s="622"/>
      <c r="G16" s="622"/>
      <c r="H16" s="7"/>
    </row>
    <row r="17" spans="2:8" ht="24.95" customHeight="1" x14ac:dyDescent="0.2">
      <c r="B17" s="620" t="s">
        <v>2759</v>
      </c>
      <c r="C17" s="647" t="s">
        <v>2758</v>
      </c>
      <c r="D17" s="182"/>
      <c r="E17" s="181"/>
      <c r="F17" s="181"/>
      <c r="G17" s="181"/>
      <c r="H17" s="7"/>
    </row>
    <row r="18" spans="2:8" ht="24.95" customHeight="1" x14ac:dyDescent="0.2">
      <c r="B18" s="2538" t="s">
        <v>1887</v>
      </c>
      <c r="C18" s="2539"/>
      <c r="D18" s="181"/>
      <c r="E18" s="181"/>
      <c r="F18" s="181"/>
      <c r="G18" s="181"/>
      <c r="H18" s="7"/>
    </row>
    <row r="19" spans="2:8" x14ac:dyDescent="0.2">
      <c r="B19" s="7"/>
      <c r="C19" s="7"/>
      <c r="D19" s="7"/>
      <c r="E19" s="7"/>
      <c r="F19" s="7"/>
      <c r="G19" s="7"/>
      <c r="H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519" t="s">
        <v>2760</v>
      </c>
      <c r="C27" s="2520"/>
      <c r="D27" s="2520"/>
      <c r="E27" s="2520"/>
      <c r="F27" s="2521"/>
    </row>
    <row r="28" spans="2:8" ht="36.75" customHeight="1" x14ac:dyDescent="0.2">
      <c r="B28" s="611" t="s">
        <v>722</v>
      </c>
      <c r="C28" s="2569" t="s">
        <v>31</v>
      </c>
      <c r="D28" s="2570"/>
      <c r="E28" s="2542" t="s">
        <v>2761</v>
      </c>
      <c r="F28" s="2543"/>
    </row>
    <row r="29" spans="2:8" ht="17.25" customHeight="1" x14ac:dyDescent="0.2">
      <c r="B29" s="38"/>
      <c r="C29" s="2571" t="s">
        <v>1711</v>
      </c>
      <c r="D29" s="1210"/>
      <c r="E29" s="1210"/>
      <c r="F29" s="2572"/>
    </row>
    <row r="30" spans="2:8" ht="38.25" customHeight="1" x14ac:dyDescent="0.2">
      <c r="B30" s="38" t="s">
        <v>739</v>
      </c>
      <c r="C30" s="2573" t="s">
        <v>31</v>
      </c>
      <c r="D30" s="2574"/>
      <c r="E30" s="2548" t="s">
        <v>2761</v>
      </c>
      <c r="F30" s="2549"/>
    </row>
    <row r="33" spans="2:8" ht="28.5" customHeight="1" x14ac:dyDescent="0.2">
      <c r="B33" s="2509" t="s">
        <v>1212</v>
      </c>
      <c r="C33" s="2509"/>
    </row>
    <row r="34" spans="2:8" ht="36.75" customHeight="1" x14ac:dyDescent="0.2">
      <c r="B34" s="32" t="s">
        <v>728</v>
      </c>
      <c r="C34" s="2546" t="s">
        <v>8</v>
      </c>
      <c r="D34" s="2547"/>
      <c r="E34" s="2548" t="s">
        <v>8</v>
      </c>
      <c r="F34" s="2549"/>
    </row>
    <row r="35" spans="2:8" ht="36.75" customHeight="1" x14ac:dyDescent="0.2">
      <c r="B35" s="32" t="s">
        <v>729</v>
      </c>
      <c r="C35" s="2544" t="s">
        <v>607</v>
      </c>
      <c r="D35" s="2545"/>
      <c r="E35" s="1365" t="s">
        <v>608</v>
      </c>
      <c r="F35" s="1251"/>
    </row>
    <row r="38" spans="2:8" x14ac:dyDescent="0.2">
      <c r="B38" s="183" t="s">
        <v>1211</v>
      </c>
    </row>
    <row r="39" spans="2:8" ht="42" customHeight="1" x14ac:dyDescent="0.25">
      <c r="B39" s="2560"/>
      <c r="C39" s="2561"/>
      <c r="D39" s="2488"/>
      <c r="E39" s="2489"/>
      <c r="F39" s="2490"/>
      <c r="G39" s="184"/>
      <c r="H39"/>
    </row>
  </sheetData>
  <sheetProtection password="CA09" sheet="1" objects="1" scenarios="1"/>
  <mergeCells count="29">
    <mergeCell ref="B33:C33"/>
    <mergeCell ref="B15:C15"/>
    <mergeCell ref="D15:G15"/>
    <mergeCell ref="B18:C18"/>
    <mergeCell ref="B23:E23"/>
    <mergeCell ref="B27:F27"/>
    <mergeCell ref="C28:D28"/>
    <mergeCell ref="E28:F28"/>
    <mergeCell ref="C29:F29"/>
    <mergeCell ref="C30:D30"/>
    <mergeCell ref="E30:F30"/>
    <mergeCell ref="B13:G13"/>
    <mergeCell ref="B2:F2"/>
    <mergeCell ref="C8:D8"/>
    <mergeCell ref="F8:G8"/>
    <mergeCell ref="C9:D9"/>
    <mergeCell ref="F9:G9"/>
    <mergeCell ref="B6:C6"/>
    <mergeCell ref="B39:C39"/>
    <mergeCell ref="C34:D34"/>
    <mergeCell ref="E34:F34"/>
    <mergeCell ref="C35:D35"/>
    <mergeCell ref="E35:F35"/>
    <mergeCell ref="D39:F39"/>
    <mergeCell ref="B14:E14"/>
    <mergeCell ref="F14:G14"/>
    <mergeCell ref="B25:C25"/>
    <mergeCell ref="C26:D26"/>
    <mergeCell ref="E26:F26"/>
  </mergeCells>
  <hyperlinks>
    <hyperlink ref="B3" location="Content!A1" display="Content (Inhaltsverzeichnis)" xr:uid="{00000000-0004-0000-15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8"/>
  <dimension ref="B1:M35"/>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2.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66" customHeight="1" x14ac:dyDescent="0.25">
      <c r="B2" s="1137" t="s">
        <v>2841</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71.25" customHeight="1" x14ac:dyDescent="0.2">
      <c r="B8" s="503" t="s">
        <v>1423</v>
      </c>
      <c r="C8" s="2498" t="s">
        <v>2834</v>
      </c>
      <c r="D8" s="2499"/>
      <c r="E8" s="505" t="s">
        <v>1423</v>
      </c>
      <c r="F8" s="2500"/>
      <c r="G8" s="2501"/>
      <c r="H8" s="173"/>
      <c r="I8" s="174"/>
      <c r="J8" s="172"/>
      <c r="K8" s="172"/>
      <c r="L8" s="172"/>
      <c r="M8" s="172"/>
    </row>
    <row r="9" spans="2:13" ht="69.75" customHeight="1" x14ac:dyDescent="0.2">
      <c r="B9" s="504" t="s">
        <v>1878</v>
      </c>
      <c r="C9" s="2498" t="s">
        <v>2836</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575" t="s">
        <v>1717</v>
      </c>
      <c r="C14" s="2576"/>
      <c r="D14" s="2577" t="s">
        <v>1724</v>
      </c>
      <c r="E14" s="2556"/>
      <c r="F14" s="2556"/>
      <c r="G14" s="2556"/>
      <c r="H14" s="7"/>
    </row>
    <row r="15" spans="2:13" x14ac:dyDescent="0.2">
      <c r="B15" s="622"/>
      <c r="C15" s="622"/>
      <c r="D15" s="630"/>
      <c r="E15" s="622"/>
      <c r="F15" s="622"/>
      <c r="G15" s="622"/>
      <c r="H15" s="7"/>
    </row>
    <row r="16" spans="2:13" ht="41.25" customHeight="1" x14ac:dyDescent="0.2">
      <c r="B16" s="825" t="s">
        <v>2842</v>
      </c>
      <c r="C16" s="157" t="s">
        <v>2837</v>
      </c>
      <c r="D16" s="182"/>
      <c r="E16" s="181"/>
      <c r="F16" s="181"/>
      <c r="G16" s="181"/>
      <c r="H16" s="7"/>
    </row>
    <row r="17" spans="2:8" ht="24.95" customHeight="1" x14ac:dyDescent="0.2">
      <c r="B17" s="2538" t="s">
        <v>2756</v>
      </c>
      <c r="C17" s="2539"/>
      <c r="D17" s="181"/>
      <c r="E17" s="181"/>
      <c r="F17" s="181"/>
      <c r="G17" s="181"/>
      <c r="H17" s="7"/>
    </row>
    <row r="18" spans="2:8" x14ac:dyDescent="0.2">
      <c r="B18" s="7"/>
      <c r="C18" s="7"/>
      <c r="D18" s="7"/>
      <c r="E18" s="7"/>
      <c r="F18" s="7"/>
      <c r="G18" s="7"/>
      <c r="H18" s="7"/>
    </row>
    <row r="19" spans="2:8" x14ac:dyDescent="0.2">
      <c r="B19" s="7"/>
      <c r="C19" s="7"/>
      <c r="D19" s="7"/>
      <c r="E19" s="7"/>
      <c r="F19" s="7"/>
      <c r="G19" s="7"/>
      <c r="H19" s="7"/>
    </row>
    <row r="20" spans="2:8" x14ac:dyDescent="0.2">
      <c r="B20" s="7"/>
      <c r="C20" s="7"/>
      <c r="D20" s="7"/>
      <c r="E20" s="7"/>
      <c r="F20" s="7"/>
      <c r="G20" s="7"/>
      <c r="H20" s="7"/>
    </row>
    <row r="22" spans="2:8" ht="33" customHeight="1" x14ac:dyDescent="0.25">
      <c r="B22" s="2508" t="s">
        <v>1209</v>
      </c>
      <c r="C22" s="2508"/>
      <c r="D22" s="2508"/>
      <c r="E22" s="2508"/>
    </row>
    <row r="23" spans="2:8" ht="7.5" customHeight="1" x14ac:dyDescent="0.2"/>
    <row r="24" spans="2:8" ht="28.5" customHeight="1" x14ac:dyDescent="0.2">
      <c r="B24" s="2509" t="s">
        <v>1900</v>
      </c>
      <c r="C24" s="2509"/>
    </row>
    <row r="25" spans="2:8" ht="24.95" customHeight="1" thickBot="1" x14ac:dyDescent="0.25">
      <c r="B25" s="405" t="s">
        <v>1706</v>
      </c>
      <c r="C25" s="2531" t="s">
        <v>1707</v>
      </c>
      <c r="D25" s="2532"/>
      <c r="E25" s="2533" t="s">
        <v>1708</v>
      </c>
      <c r="F25" s="2534"/>
    </row>
    <row r="26" spans="2:8" ht="35.25" customHeight="1" thickBot="1" x14ac:dyDescent="0.25">
      <c r="B26" s="2505" t="s">
        <v>1682</v>
      </c>
      <c r="C26" s="2506"/>
      <c r="D26" s="2506"/>
      <c r="E26" s="2506"/>
      <c r="F26" s="2507"/>
    </row>
    <row r="29" spans="2:8" ht="28.5" customHeight="1" x14ac:dyDescent="0.2">
      <c r="B29" s="2509" t="s">
        <v>1212</v>
      </c>
      <c r="C29" s="2509"/>
    </row>
    <row r="30" spans="2:8" ht="36.75" customHeight="1" x14ac:dyDescent="0.2">
      <c r="B30" s="32" t="s">
        <v>728</v>
      </c>
      <c r="C30" s="2546" t="s">
        <v>8</v>
      </c>
      <c r="D30" s="2547"/>
      <c r="E30" s="2548" t="s">
        <v>8</v>
      </c>
      <c r="F30" s="2549"/>
    </row>
    <row r="31" spans="2:8" ht="36.75" customHeight="1" x14ac:dyDescent="0.2">
      <c r="B31" s="32" t="s">
        <v>729</v>
      </c>
      <c r="C31" s="2544" t="s">
        <v>607</v>
      </c>
      <c r="D31" s="2545"/>
      <c r="E31" s="1365" t="s">
        <v>608</v>
      </c>
      <c r="F31" s="1251"/>
    </row>
    <row r="34" spans="2:8" x14ac:dyDescent="0.2">
      <c r="B34" s="183" t="s">
        <v>1211</v>
      </c>
    </row>
    <row r="35" spans="2:8" ht="42" customHeight="1" x14ac:dyDescent="0.25">
      <c r="B35" s="2560"/>
      <c r="C35" s="2561"/>
      <c r="D35" s="2488"/>
      <c r="E35" s="2489"/>
      <c r="F35" s="2490"/>
      <c r="G35" s="184"/>
      <c r="H35"/>
    </row>
  </sheetData>
  <sheetProtection password="CA09" sheet="1" objects="1" scenarios="1"/>
  <mergeCells count="22">
    <mergeCell ref="B24:C24"/>
    <mergeCell ref="B2:F2"/>
    <mergeCell ref="B6:C6"/>
    <mergeCell ref="C8:D8"/>
    <mergeCell ref="F8:G8"/>
    <mergeCell ref="C9:D9"/>
    <mergeCell ref="F9:G9"/>
    <mergeCell ref="B13:G13"/>
    <mergeCell ref="B14:C14"/>
    <mergeCell ref="D14:G14"/>
    <mergeCell ref="B17:C17"/>
    <mergeCell ref="B22:E22"/>
    <mergeCell ref="C31:D31"/>
    <mergeCell ref="E31:F31"/>
    <mergeCell ref="B35:C35"/>
    <mergeCell ref="D35:F35"/>
    <mergeCell ref="C25:D25"/>
    <mergeCell ref="E25:F25"/>
    <mergeCell ref="B26:F26"/>
    <mergeCell ref="B29:C29"/>
    <mergeCell ref="C30:D30"/>
    <mergeCell ref="E30:F30"/>
  </mergeCells>
  <hyperlinks>
    <hyperlink ref="B3" location="Content!A1" display="Content (Inhaltsverzeichnis)" xr:uid="{00000000-0004-0000-16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B1:M37"/>
  <sheetViews>
    <sheetView showGridLines="0" showRuler="0" zoomScaleSheetLayoutView="100" workbookViewId="0">
      <pane ySplit="3" topLeftCell="A4" activePane="bottomLeft" state="frozen"/>
      <selection pane="bottomLeft" activeCell="D21" sqref="D21"/>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7.85546875" style="65" customWidth="1"/>
    <col min="6" max="6" width="22.7109375" style="65" customWidth="1"/>
    <col min="7" max="7" width="18.7109375" style="65" customWidth="1"/>
    <col min="8" max="16384" width="9" style="65"/>
  </cols>
  <sheetData>
    <row r="1" spans="2:13" ht="9" customHeight="1" x14ac:dyDescent="0.2"/>
    <row r="2" spans="2:13" ht="51.75" customHeight="1" x14ac:dyDescent="0.25">
      <c r="B2" s="1137" t="s">
        <v>1226</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38.25" customHeight="1" x14ac:dyDescent="0.2">
      <c r="B8" s="503" t="s">
        <v>1423</v>
      </c>
      <c r="C8" s="2498" t="s">
        <v>1696</v>
      </c>
      <c r="D8" s="2499"/>
      <c r="E8" s="505" t="s">
        <v>1423</v>
      </c>
      <c r="F8" s="2500"/>
      <c r="G8" s="2501"/>
      <c r="H8" s="173"/>
      <c r="I8" s="174"/>
      <c r="J8" s="172"/>
      <c r="K8" s="172"/>
      <c r="L8" s="172"/>
      <c r="M8" s="172"/>
    </row>
    <row r="9" spans="2:13" ht="78.75" customHeight="1" x14ac:dyDescent="0.2">
      <c r="B9" s="504" t="s">
        <v>1878</v>
      </c>
      <c r="C9" s="2498" t="s">
        <v>1875</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492"/>
      <c r="D13" s="2492"/>
      <c r="E13" s="2492"/>
      <c r="F13" s="2492"/>
      <c r="G13" s="2493"/>
      <c r="H13" s="180"/>
    </row>
    <row r="14" spans="2:13" ht="24.95" customHeight="1" x14ac:dyDescent="0.2">
      <c r="B14" s="2491" t="s">
        <v>1716</v>
      </c>
      <c r="C14" s="2492"/>
      <c r="D14" s="2492"/>
      <c r="E14" s="2493"/>
      <c r="F14" s="2497" t="s">
        <v>1717</v>
      </c>
      <c r="G14" s="1759"/>
      <c r="H14" s="7"/>
    </row>
    <row r="15" spans="2:13" ht="24.95" customHeight="1" x14ac:dyDescent="0.2">
      <c r="B15" s="2491" t="s">
        <v>1942</v>
      </c>
      <c r="C15" s="2492"/>
      <c r="D15" s="2493"/>
      <c r="E15" s="646" t="s">
        <v>1901</v>
      </c>
      <c r="F15" s="622"/>
      <c r="G15" s="622"/>
      <c r="H15" s="7"/>
    </row>
    <row r="16" spans="2:13" ht="24.95" customHeight="1" x14ac:dyDescent="0.2">
      <c r="B16" s="628" t="s">
        <v>1719</v>
      </c>
      <c r="C16" s="612" t="s">
        <v>1720</v>
      </c>
      <c r="D16" s="612" t="s">
        <v>1721</v>
      </c>
      <c r="E16" s="627"/>
      <c r="F16" s="622"/>
      <c r="G16" s="622"/>
      <c r="H16" s="7"/>
    </row>
    <row r="17" spans="2:8" x14ac:dyDescent="0.2">
      <c r="B17" s="46"/>
      <c r="C17" s="46"/>
      <c r="D17" s="623"/>
      <c r="E17" s="46"/>
      <c r="F17" s="46"/>
      <c r="G17" s="46"/>
      <c r="H17" s="7"/>
    </row>
    <row r="18" spans="2:8" ht="24.95" customHeight="1" x14ac:dyDescent="0.2">
      <c r="B18" s="620" t="s">
        <v>1725</v>
      </c>
      <c r="C18" s="621" t="s">
        <v>1726</v>
      </c>
      <c r="D18" s="624"/>
      <c r="E18" s="622"/>
      <c r="F18" s="622"/>
      <c r="G18" s="622"/>
      <c r="H18" s="7"/>
    </row>
    <row r="19" spans="2:8" ht="24.95" customHeight="1" x14ac:dyDescent="0.2">
      <c r="B19" s="2538" t="s">
        <v>1888</v>
      </c>
      <c r="C19" s="2539"/>
      <c r="D19" s="622"/>
      <c r="E19" s="622"/>
      <c r="F19" s="622"/>
      <c r="G19" s="622"/>
      <c r="H19" s="7"/>
    </row>
    <row r="20" spans="2:8" x14ac:dyDescent="0.2">
      <c r="B20" s="7"/>
      <c r="C20" s="7"/>
      <c r="D20" s="7"/>
      <c r="E20" s="7"/>
      <c r="F20" s="7"/>
      <c r="G20" s="7"/>
      <c r="H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7.5" customHeight="1" thickBot="1" x14ac:dyDescent="0.25">
      <c r="B28" s="2505" t="s">
        <v>1680</v>
      </c>
      <c r="C28" s="2506"/>
      <c r="D28" s="2506"/>
      <c r="E28" s="2506"/>
      <c r="F28" s="2507"/>
    </row>
    <row r="31" spans="2:8" ht="28.5" customHeight="1" thickBot="1" x14ac:dyDescent="0.25">
      <c r="B31" s="2578" t="s">
        <v>1212</v>
      </c>
      <c r="C31" s="2578"/>
    </row>
    <row r="32" spans="2:8" ht="30.75" customHeight="1" thickBot="1" x14ac:dyDescent="0.25">
      <c r="B32" s="2505" t="s">
        <v>1681</v>
      </c>
      <c r="C32" s="2506"/>
      <c r="D32" s="2506"/>
      <c r="E32" s="2506"/>
      <c r="F32" s="2507"/>
    </row>
    <row r="36" spans="2:8" x14ac:dyDescent="0.2">
      <c r="B36" s="183" t="s">
        <v>1211</v>
      </c>
    </row>
    <row r="37" spans="2:8" ht="42" customHeight="1" x14ac:dyDescent="0.25">
      <c r="B37" s="2486"/>
      <c r="C37" s="2487"/>
      <c r="D37" s="2488"/>
      <c r="E37" s="2489"/>
      <c r="F37" s="2490"/>
      <c r="G37" s="184"/>
      <c r="H37"/>
    </row>
  </sheetData>
  <sheetProtection password="CA09" sheet="1" objects="1" scenarios="1"/>
  <mergeCells count="20">
    <mergeCell ref="B14:E14"/>
    <mergeCell ref="F14:G14"/>
    <mergeCell ref="B15:D15"/>
    <mergeCell ref="B13:G13"/>
    <mergeCell ref="B2:F2"/>
    <mergeCell ref="C8:D8"/>
    <mergeCell ref="F8:G8"/>
    <mergeCell ref="C9:D9"/>
    <mergeCell ref="F9:G9"/>
    <mergeCell ref="B6:C6"/>
    <mergeCell ref="C27:D27"/>
    <mergeCell ref="E27:F27"/>
    <mergeCell ref="B19:C19"/>
    <mergeCell ref="B24:E24"/>
    <mergeCell ref="B26:C26"/>
    <mergeCell ref="B37:C37"/>
    <mergeCell ref="D37:F37"/>
    <mergeCell ref="B28:F28"/>
    <mergeCell ref="B32:F32"/>
    <mergeCell ref="B31:C31"/>
  </mergeCells>
  <hyperlinks>
    <hyperlink ref="B3" location="Content!A1" display="Content (Inhaltsverzeichnis)" xr:uid="{00000000-0004-0000-17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B1:M39"/>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30.140625" style="65" customWidth="1"/>
    <col min="8" max="16384" width="9" style="65"/>
  </cols>
  <sheetData>
    <row r="1" spans="2:13" ht="9" customHeight="1" x14ac:dyDescent="0.2"/>
    <row r="2" spans="2:13" ht="63" customHeight="1" x14ac:dyDescent="0.25">
      <c r="B2" s="1137" t="s">
        <v>1227</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69.75" customHeight="1" x14ac:dyDescent="0.2">
      <c r="B8" s="503" t="s">
        <v>1423</v>
      </c>
      <c r="C8" s="2580" t="s">
        <v>1902</v>
      </c>
      <c r="D8" s="2581"/>
      <c r="E8" s="505" t="s">
        <v>1423</v>
      </c>
      <c r="F8" s="2500"/>
      <c r="G8" s="2501"/>
      <c r="H8" s="173"/>
      <c r="I8" s="174"/>
      <c r="J8" s="172"/>
      <c r="K8" s="172"/>
      <c r="L8" s="172"/>
      <c r="M8" s="172"/>
    </row>
    <row r="9" spans="2:13" ht="84" customHeight="1" x14ac:dyDescent="0.2">
      <c r="B9" s="504" t="s">
        <v>1878</v>
      </c>
      <c r="C9" s="2498" t="s">
        <v>1903</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s="46" customFormat="1" ht="24.95" customHeight="1" x14ac:dyDescent="0.2">
      <c r="B14" s="2491" t="s">
        <v>1716</v>
      </c>
      <c r="C14" s="2492"/>
      <c r="D14" s="2492"/>
      <c r="E14" s="2492"/>
      <c r="F14" s="2493"/>
      <c r="G14" s="634" t="s">
        <v>1727</v>
      </c>
    </row>
    <row r="15" spans="2:13" s="46" customFormat="1" ht="24.95" customHeight="1" x14ac:dyDescent="0.2">
      <c r="B15" s="2491" t="s">
        <v>1942</v>
      </c>
      <c r="C15" s="2582"/>
      <c r="D15" s="2582"/>
      <c r="E15" s="2583"/>
      <c r="F15" s="625" t="s">
        <v>1718</v>
      </c>
      <c r="G15" s="622"/>
    </row>
    <row r="16" spans="2:13" s="46" customFormat="1" ht="24.95" customHeight="1" x14ac:dyDescent="0.2">
      <c r="B16" s="157" t="s">
        <v>1949</v>
      </c>
      <c r="C16" s="2491" t="s">
        <v>1721</v>
      </c>
      <c r="D16" s="2492"/>
      <c r="E16" s="2493"/>
      <c r="F16" s="622"/>
      <c r="G16" s="622"/>
    </row>
    <row r="17" spans="2:8" s="46" customFormat="1" ht="24.95" customHeight="1" x14ac:dyDescent="0.2">
      <c r="B17" s="632"/>
      <c r="C17" s="2565" t="s">
        <v>1728</v>
      </c>
      <c r="D17" s="2566"/>
      <c r="E17" s="633"/>
      <c r="F17" s="622"/>
      <c r="G17" s="622"/>
    </row>
    <row r="18" spans="2:8" x14ac:dyDescent="0.2">
      <c r="B18" s="46"/>
      <c r="C18" s="46"/>
      <c r="D18" s="46"/>
      <c r="E18" s="46"/>
      <c r="F18" s="46"/>
      <c r="G18" s="46"/>
      <c r="H18" s="7"/>
    </row>
    <row r="19" spans="2:8" s="46" customFormat="1" ht="24.95" customHeight="1" x14ac:dyDescent="0.2">
      <c r="C19" s="620" t="s">
        <v>1729</v>
      </c>
      <c r="D19" s="635" t="s">
        <v>1730</v>
      </c>
      <c r="E19" s="622"/>
      <c r="F19" s="622"/>
      <c r="G19" s="622"/>
    </row>
    <row r="20" spans="2:8" s="46" customFormat="1" ht="24.95" customHeight="1" x14ac:dyDescent="0.2">
      <c r="C20" s="2538" t="s">
        <v>1889</v>
      </c>
      <c r="D20" s="2539"/>
      <c r="E20" s="622"/>
      <c r="F20" s="622"/>
      <c r="G20" s="622"/>
    </row>
    <row r="21" spans="2:8" x14ac:dyDescent="0.2">
      <c r="B21" s="7"/>
      <c r="C21" s="7"/>
      <c r="D21" s="7"/>
      <c r="E21" s="7"/>
      <c r="F21" s="7"/>
      <c r="G21" s="7"/>
      <c r="H21" s="7"/>
    </row>
    <row r="22" spans="2:8" x14ac:dyDescent="0.2">
      <c r="B22" s="7"/>
      <c r="C22" s="7"/>
      <c r="D22" s="7"/>
      <c r="E22" s="7"/>
      <c r="F22" s="7"/>
      <c r="G22" s="7"/>
      <c r="H22" s="7"/>
    </row>
    <row r="23" spans="2:8" x14ac:dyDescent="0.2">
      <c r="B23" s="7"/>
      <c r="C23" s="7"/>
      <c r="D23" s="7"/>
      <c r="E23" s="7"/>
      <c r="F23" s="7"/>
      <c r="G23" s="7"/>
      <c r="H23" s="7"/>
    </row>
    <row r="25" spans="2:8" ht="33" customHeight="1" x14ac:dyDescent="0.25">
      <c r="B25" s="2508" t="s">
        <v>1209</v>
      </c>
      <c r="C25" s="2508"/>
      <c r="D25" s="2508"/>
      <c r="E25" s="2508"/>
    </row>
    <row r="26" spans="2:8" ht="7.5" customHeight="1" x14ac:dyDescent="0.2"/>
    <row r="27" spans="2:8" ht="28.5" customHeight="1" x14ac:dyDescent="0.2">
      <c r="B27" s="2509" t="s">
        <v>1900</v>
      </c>
      <c r="C27" s="2509"/>
    </row>
    <row r="28" spans="2:8" ht="24" customHeight="1" thickBot="1" x14ac:dyDescent="0.25">
      <c r="B28" s="2531" t="s">
        <v>1706</v>
      </c>
      <c r="C28" s="2532"/>
      <c r="D28" s="195" t="s">
        <v>1707</v>
      </c>
      <c r="E28" s="406"/>
      <c r="F28" s="2531" t="s">
        <v>1708</v>
      </c>
      <c r="G28" s="2532"/>
    </row>
    <row r="29" spans="2:8" ht="36.75" customHeight="1" thickBot="1" x14ac:dyDescent="0.25">
      <c r="B29" s="2505" t="s">
        <v>1217</v>
      </c>
      <c r="C29" s="2506"/>
      <c r="D29" s="2506"/>
      <c r="E29" s="2506"/>
      <c r="F29" s="2506"/>
      <c r="G29" s="2507"/>
    </row>
    <row r="32" spans="2:8" ht="28.5" customHeight="1" x14ac:dyDescent="0.2">
      <c r="B32" s="2509" t="s">
        <v>1212</v>
      </c>
      <c r="C32" s="2509"/>
    </row>
    <row r="33" spans="2:9" ht="36.75" customHeight="1" x14ac:dyDescent="0.2">
      <c r="B33" s="32" t="s">
        <v>779</v>
      </c>
      <c r="C33" s="2579" t="s">
        <v>616</v>
      </c>
      <c r="D33" s="2512" t="s">
        <v>617</v>
      </c>
      <c r="E33" s="2512"/>
      <c r="F33" s="2513" t="s">
        <v>618</v>
      </c>
      <c r="G33" s="2513"/>
    </row>
    <row r="34" spans="2:9" ht="36.75" customHeight="1" x14ac:dyDescent="0.2">
      <c r="B34" s="32" t="s">
        <v>780</v>
      </c>
      <c r="C34" s="1848"/>
      <c r="D34" s="2518" t="s">
        <v>861</v>
      </c>
      <c r="E34" s="2518"/>
      <c r="F34" s="1848" t="s">
        <v>1672</v>
      </c>
      <c r="G34" s="1848"/>
    </row>
    <row r="38" spans="2:9" x14ac:dyDescent="0.2">
      <c r="B38" s="183" t="s">
        <v>1211</v>
      </c>
    </row>
    <row r="39" spans="2:9" ht="42" customHeight="1" x14ac:dyDescent="0.25">
      <c r="B39" s="2486"/>
      <c r="C39" s="2487"/>
      <c r="D39" s="2488"/>
      <c r="E39" s="2489"/>
      <c r="F39" s="2489"/>
      <c r="G39" s="2490"/>
      <c r="H39" s="184"/>
      <c r="I39"/>
    </row>
  </sheetData>
  <sheetProtection password="CA09" sheet="1" objects="1" scenarios="1"/>
  <mergeCells count="25">
    <mergeCell ref="B32:C32"/>
    <mergeCell ref="B25:E25"/>
    <mergeCell ref="B27:C27"/>
    <mergeCell ref="B13:G13"/>
    <mergeCell ref="B14:F14"/>
    <mergeCell ref="B15:E15"/>
    <mergeCell ref="C16:E16"/>
    <mergeCell ref="B28:C28"/>
    <mergeCell ref="F28:G28"/>
    <mergeCell ref="B29:G29"/>
    <mergeCell ref="C17:D17"/>
    <mergeCell ref="C20:D20"/>
    <mergeCell ref="B2:F2"/>
    <mergeCell ref="C8:D8"/>
    <mergeCell ref="F8:G8"/>
    <mergeCell ref="C9:D9"/>
    <mergeCell ref="F9:G9"/>
    <mergeCell ref="B6:C6"/>
    <mergeCell ref="B39:C39"/>
    <mergeCell ref="D39:G39"/>
    <mergeCell ref="C33:C34"/>
    <mergeCell ref="D33:E33"/>
    <mergeCell ref="F33:G33"/>
    <mergeCell ref="D34:E34"/>
    <mergeCell ref="F34:G34"/>
  </mergeCells>
  <hyperlinks>
    <hyperlink ref="B3" location="Content!A1" display="Content (Inhaltsverzeichnis)" xr:uid="{00000000-0004-0000-18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B1:M34"/>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49.5" customHeight="1" x14ac:dyDescent="0.25">
      <c r="B2" s="1137" t="s">
        <v>1908</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84" customHeight="1" x14ac:dyDescent="0.2">
      <c r="B8" s="503" t="s">
        <v>1423</v>
      </c>
      <c r="C8" s="2580" t="s">
        <v>1904</v>
      </c>
      <c r="D8" s="2581"/>
      <c r="E8" s="505" t="s">
        <v>1423</v>
      </c>
      <c r="F8" s="2500"/>
      <c r="G8" s="2501"/>
      <c r="H8" s="173"/>
      <c r="I8" s="174"/>
      <c r="J8" s="172"/>
      <c r="K8" s="172"/>
      <c r="L8" s="172"/>
      <c r="M8" s="172"/>
    </row>
    <row r="9" spans="2:13" ht="84" customHeight="1" x14ac:dyDescent="0.2">
      <c r="B9" s="504" t="s">
        <v>1878</v>
      </c>
      <c r="C9" s="2498" t="s">
        <v>1905</v>
      </c>
      <c r="D9" s="2499"/>
      <c r="E9" s="506" t="s">
        <v>1878</v>
      </c>
      <c r="F9" s="2585"/>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s="46" customFormat="1" ht="12" x14ac:dyDescent="0.2">
      <c r="D14" s="623"/>
    </row>
    <row r="15" spans="2:13" s="46" customFormat="1" ht="24.95" customHeight="1" x14ac:dyDescent="0.2">
      <c r="B15" s="2529" t="s">
        <v>1950</v>
      </c>
      <c r="C15" s="2584"/>
      <c r="D15" s="2530"/>
      <c r="E15" s="2577" t="s">
        <v>1951</v>
      </c>
      <c r="F15" s="2556"/>
      <c r="G15" s="2556"/>
    </row>
    <row r="16" spans="2:13" s="46" customFormat="1" ht="24.95" customHeight="1" x14ac:dyDescent="0.2">
      <c r="B16" s="2514" t="s">
        <v>1890</v>
      </c>
      <c r="C16" s="2515"/>
      <c r="D16" s="2515"/>
      <c r="E16" s="2515"/>
      <c r="F16" s="2515"/>
      <c r="G16" s="2515"/>
    </row>
    <row r="17" spans="2:8" x14ac:dyDescent="0.2">
      <c r="B17" s="7"/>
      <c r="C17" s="7"/>
      <c r="D17" s="7"/>
      <c r="E17" s="7"/>
      <c r="F17" s="7"/>
      <c r="G17" s="7"/>
      <c r="H17" s="7"/>
    </row>
    <row r="18" spans="2:8" x14ac:dyDescent="0.2">
      <c r="B18" s="7"/>
      <c r="C18" s="7"/>
      <c r="D18" s="7"/>
      <c r="E18" s="7"/>
      <c r="F18" s="7"/>
      <c r="G18" s="7"/>
      <c r="H18" s="7"/>
    </row>
    <row r="19" spans="2:8" x14ac:dyDescent="0.2">
      <c r="B19" s="7"/>
      <c r="C19" s="7"/>
      <c r="D19" s="7"/>
      <c r="E19" s="7"/>
      <c r="F19" s="7"/>
      <c r="G19" s="7"/>
      <c r="H19" s="7"/>
    </row>
    <row r="21" spans="2:8" ht="33" customHeight="1" x14ac:dyDescent="0.25">
      <c r="B21" s="2508" t="s">
        <v>1209</v>
      </c>
      <c r="C21" s="2508"/>
      <c r="D21" s="2508"/>
      <c r="E21" s="2508"/>
    </row>
    <row r="22" spans="2:8" ht="7.5" customHeight="1" x14ac:dyDescent="0.2"/>
    <row r="23" spans="2:8" ht="28.5" customHeight="1" x14ac:dyDescent="0.2">
      <c r="B23" s="2509" t="s">
        <v>1900</v>
      </c>
      <c r="C23" s="2509"/>
    </row>
    <row r="24" spans="2:8" ht="24.95" customHeight="1" thickBot="1" x14ac:dyDescent="0.25">
      <c r="B24" s="405" t="s">
        <v>1706</v>
      </c>
      <c r="C24" s="2531" t="s">
        <v>1707</v>
      </c>
      <c r="D24" s="2532"/>
      <c r="E24" s="2533" t="s">
        <v>1708</v>
      </c>
      <c r="F24" s="2534"/>
    </row>
    <row r="25" spans="2:8" ht="33" customHeight="1" thickBot="1" x14ac:dyDescent="0.25">
      <c r="B25" s="2505" t="s">
        <v>1674</v>
      </c>
      <c r="C25" s="2506"/>
      <c r="D25" s="2506"/>
      <c r="E25" s="2506"/>
      <c r="F25" s="2507"/>
    </row>
    <row r="28" spans="2:8" ht="28.5" customHeight="1" x14ac:dyDescent="0.2">
      <c r="B28" s="2509" t="s">
        <v>1212</v>
      </c>
      <c r="C28" s="2509"/>
    </row>
    <row r="29" spans="2:8" ht="48.75" customHeight="1" x14ac:dyDescent="0.2">
      <c r="B29" s="32" t="s">
        <v>1120</v>
      </c>
      <c r="C29" s="2512" t="s">
        <v>619</v>
      </c>
      <c r="D29" s="2512"/>
      <c r="E29" s="2513" t="s">
        <v>620</v>
      </c>
      <c r="F29" s="2513"/>
    </row>
    <row r="33" spans="2:8" x14ac:dyDescent="0.2">
      <c r="B33" s="183" t="s">
        <v>1211</v>
      </c>
    </row>
    <row r="34" spans="2:8" ht="42" customHeight="1" x14ac:dyDescent="0.25">
      <c r="B34" s="2486"/>
      <c r="C34" s="2487"/>
      <c r="D34" s="2488"/>
      <c r="E34" s="2489"/>
      <c r="F34" s="2490"/>
      <c r="G34" s="184"/>
      <c r="H34"/>
    </row>
  </sheetData>
  <sheetProtection password="CA09" sheet="1" objects="1" scenarios="1"/>
  <mergeCells count="20">
    <mergeCell ref="B13:G13"/>
    <mergeCell ref="B16:G16"/>
    <mergeCell ref="E15:G15"/>
    <mergeCell ref="B2:F2"/>
    <mergeCell ref="C8:D8"/>
    <mergeCell ref="F8:G8"/>
    <mergeCell ref="C9:D9"/>
    <mergeCell ref="F9:G9"/>
    <mergeCell ref="B6:C6"/>
    <mergeCell ref="B34:C34"/>
    <mergeCell ref="B15:D15"/>
    <mergeCell ref="C29:D29"/>
    <mergeCell ref="E29:F29"/>
    <mergeCell ref="C24:D24"/>
    <mergeCell ref="E24:F24"/>
    <mergeCell ref="B25:F25"/>
    <mergeCell ref="D34:F34"/>
    <mergeCell ref="B28:C28"/>
    <mergeCell ref="B21:E21"/>
    <mergeCell ref="B23:C23"/>
  </mergeCells>
  <hyperlinks>
    <hyperlink ref="B3" location="Content!A1" display="Content (Inhaltsverzeichnis)" xr:uid="{00000000-0004-0000-19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B1:M34"/>
  <sheetViews>
    <sheetView showGridLines="0" showRuler="0" zoomScaleSheetLayoutView="100" workbookViewId="0">
      <pane ySplit="3" topLeftCell="A4" activePane="bottomLeft" state="frozen"/>
      <selection pane="bottomLeft" activeCell="G6" sqref="G6"/>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46.5" customHeight="1" x14ac:dyDescent="0.25">
      <c r="B2" s="1137" t="s">
        <v>1907</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60" customHeight="1" x14ac:dyDescent="0.2">
      <c r="B8" s="503" t="s">
        <v>1423</v>
      </c>
      <c r="C8" s="2580" t="s">
        <v>1906</v>
      </c>
      <c r="D8" s="2581"/>
      <c r="E8" s="505" t="s">
        <v>1423</v>
      </c>
      <c r="F8" s="2500"/>
      <c r="G8" s="2501"/>
      <c r="H8" s="173"/>
      <c r="I8" s="174"/>
      <c r="J8" s="172"/>
      <c r="K8" s="172"/>
      <c r="L8" s="172"/>
      <c r="M8" s="172"/>
    </row>
    <row r="9" spans="2:13" ht="92.25" customHeight="1" x14ac:dyDescent="0.2">
      <c r="B9" s="504" t="s">
        <v>1878</v>
      </c>
      <c r="C9" s="2498" t="s">
        <v>1909</v>
      </c>
      <c r="D9" s="2499"/>
      <c r="E9" s="506" t="s">
        <v>1878</v>
      </c>
      <c r="F9" s="2585"/>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x14ac:dyDescent="0.2">
      <c r="B14" s="46"/>
      <c r="C14" s="46"/>
      <c r="D14" s="623"/>
      <c r="E14" s="46"/>
      <c r="F14" s="46"/>
      <c r="G14" s="46"/>
      <c r="H14" s="7"/>
    </row>
    <row r="15" spans="2:13" ht="24.95" customHeight="1" x14ac:dyDescent="0.2">
      <c r="B15" s="2529" t="s">
        <v>1738</v>
      </c>
      <c r="C15" s="2584"/>
      <c r="D15" s="2530"/>
      <c r="E15" s="2577" t="s">
        <v>1739</v>
      </c>
      <c r="F15" s="2556"/>
      <c r="G15" s="2556"/>
      <c r="H15" s="7"/>
    </row>
    <row r="16" spans="2:13" ht="24.95" customHeight="1" x14ac:dyDescent="0.2">
      <c r="B16" s="2514" t="s">
        <v>2873</v>
      </c>
      <c r="C16" s="2515"/>
      <c r="D16" s="2515"/>
      <c r="E16" s="2515"/>
      <c r="F16" s="2515"/>
      <c r="G16" s="2515"/>
      <c r="H16" s="7"/>
    </row>
    <row r="17" spans="2:8" x14ac:dyDescent="0.2">
      <c r="B17" s="7"/>
      <c r="C17" s="7"/>
      <c r="D17" s="7"/>
      <c r="E17" s="7"/>
      <c r="F17" s="7"/>
      <c r="G17" s="7"/>
      <c r="H17" s="7"/>
    </row>
    <row r="18" spans="2:8" x14ac:dyDescent="0.2">
      <c r="B18" s="7"/>
      <c r="C18" s="7"/>
      <c r="D18" s="7"/>
      <c r="E18" s="7"/>
      <c r="F18" s="7"/>
      <c r="G18" s="7"/>
      <c r="H18" s="7"/>
    </row>
    <row r="19" spans="2:8" x14ac:dyDescent="0.2">
      <c r="B19" s="7"/>
      <c r="C19" s="7"/>
      <c r="D19" s="7"/>
      <c r="E19" s="7"/>
      <c r="F19" s="7"/>
      <c r="G19" s="7"/>
      <c r="H19" s="7"/>
    </row>
    <row r="21" spans="2:8" ht="33" customHeight="1" x14ac:dyDescent="0.25">
      <c r="B21" s="2508" t="s">
        <v>1209</v>
      </c>
      <c r="C21" s="2508"/>
      <c r="D21" s="2508"/>
      <c r="E21" s="2508"/>
    </row>
    <row r="22" spans="2:8" ht="7.5" customHeight="1" x14ac:dyDescent="0.2"/>
    <row r="23" spans="2:8" ht="28.5" customHeight="1" x14ac:dyDescent="0.2">
      <c r="B23" s="2509" t="s">
        <v>1900</v>
      </c>
      <c r="C23" s="2509"/>
    </row>
    <row r="24" spans="2:8" ht="24.95" customHeight="1" thickBot="1" x14ac:dyDescent="0.25">
      <c r="B24" s="405" t="s">
        <v>1706</v>
      </c>
      <c r="C24" s="2531" t="s">
        <v>1707</v>
      </c>
      <c r="D24" s="2532"/>
      <c r="E24" s="2533" t="s">
        <v>1708</v>
      </c>
      <c r="F24" s="2534"/>
    </row>
    <row r="25" spans="2:8" ht="33.75" customHeight="1" thickBot="1" x14ac:dyDescent="0.25">
      <c r="B25" s="2505" t="s">
        <v>1673</v>
      </c>
      <c r="C25" s="2506"/>
      <c r="D25" s="2506"/>
      <c r="E25" s="2506"/>
      <c r="F25" s="2507"/>
    </row>
    <row r="28" spans="2:8" ht="28.5" customHeight="1" x14ac:dyDescent="0.2">
      <c r="B28" s="2509" t="s">
        <v>1212</v>
      </c>
      <c r="C28" s="2509"/>
    </row>
    <row r="29" spans="2:8" ht="50.25" customHeight="1" x14ac:dyDescent="0.2">
      <c r="B29" s="32" t="s">
        <v>1121</v>
      </c>
      <c r="C29" s="2512" t="s">
        <v>619</v>
      </c>
      <c r="D29" s="2512"/>
      <c r="E29" s="2513" t="s">
        <v>620</v>
      </c>
      <c r="F29" s="2513"/>
    </row>
    <row r="33" spans="2:8" x14ac:dyDescent="0.2">
      <c r="B33" s="183" t="s">
        <v>1211</v>
      </c>
    </row>
    <row r="34" spans="2:8" ht="42" customHeight="1" x14ac:dyDescent="0.25">
      <c r="B34" s="2486"/>
      <c r="C34" s="2487"/>
      <c r="D34" s="2488"/>
      <c r="E34" s="2489"/>
      <c r="F34" s="2490"/>
      <c r="G34" s="184"/>
      <c r="H34"/>
    </row>
  </sheetData>
  <sheetProtection password="CA09" sheet="1" objects="1" scenarios="1"/>
  <mergeCells count="20">
    <mergeCell ref="C24:D24"/>
    <mergeCell ref="E24:F24"/>
    <mergeCell ref="B2:F2"/>
    <mergeCell ref="C8:D8"/>
    <mergeCell ref="F8:G8"/>
    <mergeCell ref="C9:D9"/>
    <mergeCell ref="F9:G9"/>
    <mergeCell ref="B13:G13"/>
    <mergeCell ref="B15:D15"/>
    <mergeCell ref="B16:G16"/>
    <mergeCell ref="E15:G15"/>
    <mergeCell ref="B21:E21"/>
    <mergeCell ref="B23:C23"/>
    <mergeCell ref="B6:C6"/>
    <mergeCell ref="C29:D29"/>
    <mergeCell ref="E29:F29"/>
    <mergeCell ref="B34:C34"/>
    <mergeCell ref="B25:F25"/>
    <mergeCell ref="D34:F34"/>
    <mergeCell ref="B28:C28"/>
  </mergeCells>
  <hyperlinks>
    <hyperlink ref="B3" location="Content!A1" display="Content (Inhaltsverzeichnis)" xr:uid="{00000000-0004-0000-1A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B1:M34"/>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50.25" customHeight="1" x14ac:dyDescent="0.25">
      <c r="B2" s="2586" t="s">
        <v>1910</v>
      </c>
      <c r="C2" s="2586"/>
      <c r="D2" s="2586"/>
      <c r="E2" s="2586"/>
      <c r="F2" s="2586"/>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65.25" customHeight="1" x14ac:dyDescent="0.2">
      <c r="B8" s="503" t="s">
        <v>1423</v>
      </c>
      <c r="C8" s="2498" t="s">
        <v>1911</v>
      </c>
      <c r="D8" s="2499"/>
      <c r="E8" s="505" t="s">
        <v>1423</v>
      </c>
      <c r="F8" s="2500"/>
      <c r="G8" s="2501"/>
      <c r="H8" s="173"/>
      <c r="I8" s="174"/>
      <c r="J8" s="172"/>
      <c r="K8" s="172"/>
      <c r="L8" s="172"/>
      <c r="M8" s="172"/>
    </row>
    <row r="9" spans="2:13" ht="58.5" customHeight="1" x14ac:dyDescent="0.2">
      <c r="B9" s="504" t="s">
        <v>1878</v>
      </c>
      <c r="C9" s="2498" t="s">
        <v>1697</v>
      </c>
      <c r="D9" s="2499"/>
      <c r="E9" s="506" t="s">
        <v>1878</v>
      </c>
      <c r="F9" s="2585"/>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x14ac:dyDescent="0.2">
      <c r="B14" s="46"/>
      <c r="C14" s="46"/>
      <c r="D14" s="623"/>
      <c r="E14" s="46"/>
      <c r="F14" s="46"/>
      <c r="G14" s="46"/>
    </row>
    <row r="15" spans="2:13" ht="24.95" customHeight="1" x14ac:dyDescent="0.2">
      <c r="B15" s="2587" t="s">
        <v>1952</v>
      </c>
      <c r="C15" s="2588"/>
      <c r="D15" s="2589" t="s">
        <v>1737</v>
      </c>
      <c r="E15" s="2590"/>
      <c r="F15" s="2590"/>
      <c r="G15" s="2591"/>
    </row>
    <row r="16" spans="2:13" ht="24.95" customHeight="1" x14ac:dyDescent="0.2">
      <c r="B16" s="2514" t="s">
        <v>1891</v>
      </c>
      <c r="C16" s="2515"/>
      <c r="D16" s="2515"/>
      <c r="E16" s="2515"/>
      <c r="F16" s="2515"/>
      <c r="G16" s="2515"/>
    </row>
    <row r="17" spans="2:8" x14ac:dyDescent="0.2">
      <c r="B17" s="7"/>
      <c r="C17" s="7"/>
      <c r="D17" s="7"/>
      <c r="E17" s="7"/>
      <c r="F17" s="7"/>
      <c r="G17" s="7"/>
      <c r="H17" s="7"/>
    </row>
    <row r="18" spans="2:8" x14ac:dyDescent="0.2">
      <c r="B18" s="7"/>
      <c r="C18" s="7"/>
      <c r="D18" s="7"/>
      <c r="E18" s="7"/>
      <c r="F18" s="7"/>
      <c r="G18" s="7"/>
      <c r="H18" s="7"/>
    </row>
    <row r="19" spans="2:8" x14ac:dyDescent="0.2">
      <c r="B19" s="7"/>
      <c r="C19" s="7"/>
      <c r="D19" s="7"/>
      <c r="E19" s="7"/>
      <c r="F19" s="7"/>
      <c r="G19" s="7"/>
      <c r="H19" s="7"/>
    </row>
    <row r="21" spans="2:8" ht="33" customHeight="1" x14ac:dyDescent="0.25">
      <c r="B21" s="2508" t="s">
        <v>1209</v>
      </c>
      <c r="C21" s="2508"/>
      <c r="D21" s="2508"/>
      <c r="E21" s="2508"/>
    </row>
    <row r="22" spans="2:8" ht="7.5" customHeight="1" x14ac:dyDescent="0.2"/>
    <row r="23" spans="2:8" ht="28.5" customHeight="1" x14ac:dyDescent="0.2">
      <c r="B23" s="2509" t="s">
        <v>1900</v>
      </c>
      <c r="C23" s="2509"/>
    </row>
    <row r="24" spans="2:8" ht="24.95" customHeight="1" thickBot="1" x14ac:dyDescent="0.25">
      <c r="B24" s="405" t="s">
        <v>1706</v>
      </c>
      <c r="C24" s="2531" t="s">
        <v>1707</v>
      </c>
      <c r="D24" s="2532"/>
      <c r="E24" s="2533" t="s">
        <v>1708</v>
      </c>
      <c r="F24" s="2534"/>
    </row>
    <row r="25" spans="2:8" ht="33" customHeight="1" thickBot="1" x14ac:dyDescent="0.25">
      <c r="B25" s="2505" t="s">
        <v>1218</v>
      </c>
      <c r="C25" s="2506"/>
      <c r="D25" s="2506"/>
      <c r="E25" s="2506"/>
      <c r="F25" s="2507"/>
    </row>
    <row r="28" spans="2:8" ht="28.5" customHeight="1" x14ac:dyDescent="0.2">
      <c r="B28" s="2509" t="s">
        <v>1212</v>
      </c>
      <c r="C28" s="2509"/>
    </row>
    <row r="29" spans="2:8" ht="50.25" customHeight="1" x14ac:dyDescent="0.2">
      <c r="B29" s="32" t="s">
        <v>715</v>
      </c>
      <c r="C29" s="2512" t="s">
        <v>8</v>
      </c>
      <c r="D29" s="2512"/>
      <c r="E29" s="1157" t="s">
        <v>2613</v>
      </c>
      <c r="F29" s="1157"/>
    </row>
    <row r="33" spans="2:8" x14ac:dyDescent="0.2">
      <c r="B33" s="183" t="s">
        <v>1211</v>
      </c>
    </row>
    <row r="34" spans="2:8" ht="42" customHeight="1" x14ac:dyDescent="0.25">
      <c r="B34" s="2486"/>
      <c r="C34" s="2487"/>
      <c r="D34" s="2488"/>
      <c r="E34" s="2489"/>
      <c r="F34" s="2490"/>
      <c r="G34" s="184"/>
      <c r="H34"/>
    </row>
  </sheetData>
  <sheetProtection password="CA09" sheet="1" objects="1" scenarios="1"/>
  <mergeCells count="20">
    <mergeCell ref="C24:D24"/>
    <mergeCell ref="E24:F24"/>
    <mergeCell ref="B2:F2"/>
    <mergeCell ref="C8:D8"/>
    <mergeCell ref="F8:G8"/>
    <mergeCell ref="C9:D9"/>
    <mergeCell ref="F9:G9"/>
    <mergeCell ref="B13:G13"/>
    <mergeCell ref="B16:G16"/>
    <mergeCell ref="B15:C15"/>
    <mergeCell ref="D15:G15"/>
    <mergeCell ref="B21:E21"/>
    <mergeCell ref="B23:C23"/>
    <mergeCell ref="B6:C6"/>
    <mergeCell ref="C29:D29"/>
    <mergeCell ref="E29:F29"/>
    <mergeCell ref="B34:C34"/>
    <mergeCell ref="D34:F34"/>
    <mergeCell ref="B25:F25"/>
    <mergeCell ref="B28:C28"/>
  </mergeCells>
  <hyperlinks>
    <hyperlink ref="B3" location="Content!A1" display="Content (Inhaltsverzeichnis)" xr:uid="{00000000-0004-0000-1B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H34"/>
  <sheetViews>
    <sheetView workbookViewId="0">
      <selection activeCell="D28" sqref="D28"/>
    </sheetView>
  </sheetViews>
  <sheetFormatPr baseColWidth="10" defaultRowHeight="15" x14ac:dyDescent="0.25"/>
  <cols>
    <col min="1" max="1" width="10.85546875" style="65" customWidth="1"/>
    <col min="2" max="2" width="30.7109375" style="68" customWidth="1"/>
    <col min="3" max="4" width="29.7109375" style="67" customWidth="1"/>
    <col min="5" max="5" width="26.28515625" style="65" customWidth="1"/>
    <col min="6" max="6" width="23" style="65" customWidth="1"/>
    <col min="7" max="7" width="17" style="66" bestFit="1" customWidth="1"/>
    <col min="8" max="8" width="18" style="65" customWidth="1"/>
  </cols>
  <sheetData>
    <row r="1" spans="1:8" ht="22.5" x14ac:dyDescent="0.25">
      <c r="A1" s="63" t="s">
        <v>160</v>
      </c>
      <c r="B1" s="146" t="s">
        <v>519</v>
      </c>
      <c r="C1" s="148" t="s">
        <v>518</v>
      </c>
      <c r="D1" s="148" t="s">
        <v>522</v>
      </c>
      <c r="E1" s="148" t="s">
        <v>520</v>
      </c>
      <c r="F1" s="149" t="s">
        <v>521</v>
      </c>
      <c r="G1" s="152" t="s">
        <v>161</v>
      </c>
      <c r="H1" s="153" t="s">
        <v>162</v>
      </c>
    </row>
    <row r="2" spans="1:8" ht="56.25" x14ac:dyDescent="0.25">
      <c r="A2" s="155">
        <v>1</v>
      </c>
      <c r="B2" s="84" t="s">
        <v>165</v>
      </c>
      <c r="C2" s="32" t="s">
        <v>164</v>
      </c>
      <c r="D2" s="156" t="s">
        <v>523</v>
      </c>
      <c r="E2" s="32" t="s">
        <v>167</v>
      </c>
      <c r="F2" s="11" t="s">
        <v>166</v>
      </c>
      <c r="G2" s="156" t="s">
        <v>531</v>
      </c>
      <c r="H2" s="11" t="s">
        <v>168</v>
      </c>
    </row>
    <row r="3" spans="1:8" ht="56.25" x14ac:dyDescent="0.25">
      <c r="A3" s="155">
        <v>2</v>
      </c>
      <c r="B3" s="84" t="s">
        <v>170</v>
      </c>
      <c r="C3" s="32" t="s">
        <v>169</v>
      </c>
      <c r="D3" s="156" t="s">
        <v>523</v>
      </c>
      <c r="E3" s="32" t="s">
        <v>172</v>
      </c>
      <c r="F3" s="11" t="s">
        <v>171</v>
      </c>
      <c r="G3" s="156" t="s">
        <v>531</v>
      </c>
      <c r="H3" s="11" t="s">
        <v>173</v>
      </c>
    </row>
    <row r="4" spans="1:8" ht="67.5" x14ac:dyDescent="0.25">
      <c r="A4" s="155">
        <v>3</v>
      </c>
      <c r="B4" s="84" t="s">
        <v>175</v>
      </c>
      <c r="C4" s="32" t="s">
        <v>174</v>
      </c>
      <c r="D4" s="156" t="s">
        <v>523</v>
      </c>
      <c r="E4" s="32" t="s">
        <v>177</v>
      </c>
      <c r="F4" s="11" t="s">
        <v>176</v>
      </c>
      <c r="G4" s="156" t="s">
        <v>531</v>
      </c>
      <c r="H4" s="11" t="s">
        <v>178</v>
      </c>
    </row>
    <row r="5" spans="1:8" ht="56.25" x14ac:dyDescent="0.25">
      <c r="A5" s="155" t="s">
        <v>179</v>
      </c>
      <c r="B5" s="84" t="s">
        <v>181</v>
      </c>
      <c r="C5" s="32" t="s">
        <v>180</v>
      </c>
      <c r="D5" s="156" t="s">
        <v>523</v>
      </c>
      <c r="E5" s="32" t="s">
        <v>183</v>
      </c>
      <c r="F5" s="11" t="s">
        <v>182</v>
      </c>
      <c r="G5" s="156" t="s">
        <v>531</v>
      </c>
      <c r="H5" s="11" t="s">
        <v>184</v>
      </c>
    </row>
    <row r="6" spans="1:8" ht="56.25" x14ac:dyDescent="0.25">
      <c r="A6" s="155" t="s">
        <v>185</v>
      </c>
      <c r="B6" s="84" t="s">
        <v>181</v>
      </c>
      <c r="C6" s="32" t="s">
        <v>187</v>
      </c>
      <c r="D6" s="156" t="s">
        <v>524</v>
      </c>
      <c r="E6" s="32" t="s">
        <v>183</v>
      </c>
      <c r="F6" s="11" t="s">
        <v>188</v>
      </c>
      <c r="G6" s="156" t="s">
        <v>530</v>
      </c>
      <c r="H6" s="11" t="s">
        <v>184</v>
      </c>
    </row>
    <row r="7" spans="1:8" ht="56.25" x14ac:dyDescent="0.25">
      <c r="A7" s="155" t="s">
        <v>189</v>
      </c>
      <c r="B7" s="84" t="s">
        <v>181</v>
      </c>
      <c r="C7" s="32" t="s">
        <v>190</v>
      </c>
      <c r="D7" s="156" t="s">
        <v>524</v>
      </c>
      <c r="E7" s="32" t="s">
        <v>183</v>
      </c>
      <c r="F7" s="11" t="s">
        <v>191</v>
      </c>
      <c r="G7" s="156" t="s">
        <v>530</v>
      </c>
      <c r="H7" s="11" t="s">
        <v>184</v>
      </c>
    </row>
    <row r="8" spans="1:8" ht="56.25" x14ac:dyDescent="0.25">
      <c r="A8" s="155" t="s">
        <v>192</v>
      </c>
      <c r="B8" s="84" t="s">
        <v>181</v>
      </c>
      <c r="C8" s="32" t="s">
        <v>193</v>
      </c>
      <c r="D8" s="156" t="s">
        <v>524</v>
      </c>
      <c r="E8" s="32" t="s">
        <v>183</v>
      </c>
      <c r="F8" s="11" t="s">
        <v>194</v>
      </c>
      <c r="G8" s="156" t="s">
        <v>530</v>
      </c>
      <c r="H8" s="11" t="s">
        <v>184</v>
      </c>
    </row>
    <row r="9" spans="1:8" ht="56.25" x14ac:dyDescent="0.25">
      <c r="A9" s="155" t="s">
        <v>195</v>
      </c>
      <c r="B9" s="84" t="s">
        <v>181</v>
      </c>
      <c r="C9" s="32" t="s">
        <v>196</v>
      </c>
      <c r="D9" s="156" t="s">
        <v>524</v>
      </c>
      <c r="E9" s="32" t="s">
        <v>183</v>
      </c>
      <c r="F9" s="11" t="s">
        <v>197</v>
      </c>
      <c r="G9" s="156" t="s">
        <v>530</v>
      </c>
      <c r="H9" s="11" t="s">
        <v>184</v>
      </c>
    </row>
    <row r="10" spans="1:8" ht="56.25" x14ac:dyDescent="0.25">
      <c r="A10" s="155">
        <v>5</v>
      </c>
      <c r="B10" s="84" t="s">
        <v>199</v>
      </c>
      <c r="C10" s="32" t="s">
        <v>198</v>
      </c>
      <c r="D10" s="156" t="s">
        <v>524</v>
      </c>
      <c r="E10" s="32" t="s">
        <v>201</v>
      </c>
      <c r="F10" s="11" t="s">
        <v>200</v>
      </c>
      <c r="G10" s="156" t="s">
        <v>530</v>
      </c>
      <c r="H10" s="11" t="s">
        <v>202</v>
      </c>
    </row>
    <row r="11" spans="1:8" ht="56.25" x14ac:dyDescent="0.25">
      <c r="A11" s="155" t="s">
        <v>203</v>
      </c>
      <c r="B11" s="84" t="s">
        <v>181</v>
      </c>
      <c r="C11" s="32" t="s">
        <v>205</v>
      </c>
      <c r="D11" s="156" t="s">
        <v>525</v>
      </c>
      <c r="E11" s="32" t="s">
        <v>183</v>
      </c>
      <c r="F11" s="11" t="s">
        <v>206</v>
      </c>
      <c r="G11" s="156" t="s">
        <v>532</v>
      </c>
      <c r="H11" s="11" t="s">
        <v>184</v>
      </c>
    </row>
    <row r="12" spans="1:8" ht="56.25" x14ac:dyDescent="0.25">
      <c r="A12" s="155" t="s">
        <v>207</v>
      </c>
      <c r="B12" s="84" t="s">
        <v>181</v>
      </c>
      <c r="C12" s="32" t="s">
        <v>208</v>
      </c>
      <c r="D12" s="156" t="s">
        <v>525</v>
      </c>
      <c r="E12" s="32" t="s">
        <v>183</v>
      </c>
      <c r="F12" s="11" t="s">
        <v>209</v>
      </c>
      <c r="G12" s="156" t="s">
        <v>532</v>
      </c>
      <c r="H12" s="11" t="s">
        <v>184</v>
      </c>
    </row>
    <row r="13" spans="1:8" ht="56.25" x14ac:dyDescent="0.25">
      <c r="A13" s="155" t="s">
        <v>210</v>
      </c>
      <c r="B13" s="84" t="s">
        <v>181</v>
      </c>
      <c r="C13" s="32" t="s">
        <v>211</v>
      </c>
      <c r="D13" s="156" t="s">
        <v>525</v>
      </c>
      <c r="E13" s="32" t="s">
        <v>183</v>
      </c>
      <c r="F13" s="11" t="s">
        <v>212</v>
      </c>
      <c r="G13" s="156" t="s">
        <v>532</v>
      </c>
      <c r="H13" s="11" t="s">
        <v>184</v>
      </c>
    </row>
    <row r="14" spans="1:8" ht="56.25" x14ac:dyDescent="0.25">
      <c r="A14" s="155" t="s">
        <v>213</v>
      </c>
      <c r="B14" s="84" t="s">
        <v>181</v>
      </c>
      <c r="C14" s="32" t="s">
        <v>214</v>
      </c>
      <c r="D14" s="156" t="s">
        <v>525</v>
      </c>
      <c r="E14" s="32" t="s">
        <v>183</v>
      </c>
      <c r="F14" s="11" t="s">
        <v>215</v>
      </c>
      <c r="G14" s="156" t="s">
        <v>532</v>
      </c>
      <c r="H14" s="11" t="s">
        <v>184</v>
      </c>
    </row>
    <row r="15" spans="1:8" ht="56.25" x14ac:dyDescent="0.25">
      <c r="A15" s="155" t="s">
        <v>216</v>
      </c>
      <c r="B15" s="84" t="s">
        <v>181</v>
      </c>
      <c r="C15" s="32" t="s">
        <v>217</v>
      </c>
      <c r="D15" s="156" t="s">
        <v>525</v>
      </c>
      <c r="E15" s="32" t="s">
        <v>183</v>
      </c>
      <c r="F15" s="11" t="s">
        <v>218</v>
      </c>
      <c r="G15" s="156" t="s">
        <v>532</v>
      </c>
      <c r="H15" s="11" t="s">
        <v>184</v>
      </c>
    </row>
    <row r="16" spans="1:8" ht="56.25" x14ac:dyDescent="0.25">
      <c r="A16" s="155">
        <v>7</v>
      </c>
      <c r="B16" s="84" t="s">
        <v>199</v>
      </c>
      <c r="C16" s="32" t="s">
        <v>219</v>
      </c>
      <c r="D16" s="156" t="s">
        <v>525</v>
      </c>
      <c r="E16" s="32" t="s">
        <v>201</v>
      </c>
      <c r="F16" s="11" t="s">
        <v>220</v>
      </c>
      <c r="G16" s="156" t="s">
        <v>532</v>
      </c>
      <c r="H16" s="11" t="s">
        <v>202</v>
      </c>
    </row>
    <row r="17" spans="1:8" ht="56.25" x14ac:dyDescent="0.25">
      <c r="A17" s="155" t="s">
        <v>221</v>
      </c>
      <c r="B17" s="84" t="s">
        <v>224</v>
      </c>
      <c r="C17" s="32" t="s">
        <v>223</v>
      </c>
      <c r="D17" s="156" t="s">
        <v>526</v>
      </c>
      <c r="E17" s="32" t="s">
        <v>226</v>
      </c>
      <c r="F17" s="11" t="s">
        <v>225</v>
      </c>
      <c r="G17" s="156" t="s">
        <v>533</v>
      </c>
      <c r="H17" s="11" t="s">
        <v>168</v>
      </c>
    </row>
    <row r="18" spans="1:8" ht="56.25" x14ac:dyDescent="0.25">
      <c r="A18" s="155" t="s">
        <v>227</v>
      </c>
      <c r="B18" s="84" t="s">
        <v>224</v>
      </c>
      <c r="C18" s="32" t="s">
        <v>228</v>
      </c>
      <c r="D18" s="156" t="s">
        <v>526</v>
      </c>
      <c r="E18" s="32" t="s">
        <v>226</v>
      </c>
      <c r="F18" s="11" t="s">
        <v>229</v>
      </c>
      <c r="G18" s="156" t="s">
        <v>533</v>
      </c>
      <c r="H18" s="11" t="s">
        <v>168</v>
      </c>
    </row>
    <row r="19" spans="1:8" ht="67.5" x14ac:dyDescent="0.25">
      <c r="A19" s="155">
        <v>9</v>
      </c>
      <c r="B19" s="84" t="s">
        <v>231</v>
      </c>
      <c r="C19" s="32" t="s">
        <v>230</v>
      </c>
      <c r="D19" s="156" t="s">
        <v>526</v>
      </c>
      <c r="E19" s="32" t="s">
        <v>233</v>
      </c>
      <c r="F19" s="11" t="s">
        <v>232</v>
      </c>
      <c r="G19" s="156" t="s">
        <v>533</v>
      </c>
      <c r="H19" s="11" t="s">
        <v>173</v>
      </c>
    </row>
    <row r="20" spans="1:8" ht="112.5" x14ac:dyDescent="0.25">
      <c r="A20" s="155">
        <v>10</v>
      </c>
      <c r="B20" s="84" t="s">
        <v>235</v>
      </c>
      <c r="C20" s="32" t="s">
        <v>234</v>
      </c>
      <c r="D20" s="156" t="s">
        <v>526</v>
      </c>
      <c r="E20" s="32" t="s">
        <v>237</v>
      </c>
      <c r="F20" s="11" t="s">
        <v>236</v>
      </c>
      <c r="G20" s="156" t="s">
        <v>533</v>
      </c>
      <c r="H20" s="11" t="s">
        <v>168</v>
      </c>
    </row>
    <row r="21" spans="1:8" ht="56.25" x14ac:dyDescent="0.25">
      <c r="A21" s="155">
        <v>11</v>
      </c>
      <c r="B21" s="84" t="s">
        <v>239</v>
      </c>
      <c r="C21" s="32" t="s">
        <v>238</v>
      </c>
      <c r="D21" s="156" t="s">
        <v>526</v>
      </c>
      <c r="E21" s="32" t="s">
        <v>241</v>
      </c>
      <c r="F21" s="11" t="s">
        <v>240</v>
      </c>
      <c r="G21" s="156" t="s">
        <v>533</v>
      </c>
      <c r="H21" s="11" t="s">
        <v>168</v>
      </c>
    </row>
    <row r="22" spans="1:8" ht="56.25" x14ac:dyDescent="0.25">
      <c r="A22" s="155">
        <v>12</v>
      </c>
      <c r="B22" s="84" t="s">
        <v>199</v>
      </c>
      <c r="C22" s="32" t="s">
        <v>242</v>
      </c>
      <c r="D22" s="156" t="s">
        <v>526</v>
      </c>
      <c r="E22" s="32" t="s">
        <v>201</v>
      </c>
      <c r="F22" s="11" t="s">
        <v>243</v>
      </c>
      <c r="G22" s="156" t="s">
        <v>533</v>
      </c>
      <c r="H22" s="11" t="s">
        <v>202</v>
      </c>
    </row>
    <row r="23" spans="1:8" ht="56.25" x14ac:dyDescent="0.25">
      <c r="A23" s="155" t="s">
        <v>244</v>
      </c>
      <c r="B23" s="84" t="s">
        <v>181</v>
      </c>
      <c r="C23" s="32" t="s">
        <v>246</v>
      </c>
      <c r="D23" s="156" t="s">
        <v>527</v>
      </c>
      <c r="E23" s="32" t="s">
        <v>183</v>
      </c>
      <c r="F23" s="11" t="s">
        <v>247</v>
      </c>
      <c r="G23" s="156" t="s">
        <v>534</v>
      </c>
      <c r="H23" s="11" t="s">
        <v>184</v>
      </c>
    </row>
    <row r="24" spans="1:8" ht="56.25" x14ac:dyDescent="0.25">
      <c r="A24" s="155" t="s">
        <v>248</v>
      </c>
      <c r="B24" s="84" t="s">
        <v>181</v>
      </c>
      <c r="C24" s="32" t="s">
        <v>249</v>
      </c>
      <c r="D24" s="156" t="s">
        <v>527</v>
      </c>
      <c r="E24" s="32" t="s">
        <v>183</v>
      </c>
      <c r="F24" s="11" t="s">
        <v>250</v>
      </c>
      <c r="G24" s="156" t="s">
        <v>534</v>
      </c>
      <c r="H24" s="11" t="s">
        <v>184</v>
      </c>
    </row>
    <row r="25" spans="1:8" ht="56.25" x14ac:dyDescent="0.25">
      <c r="A25" s="155" t="s">
        <v>251</v>
      </c>
      <c r="B25" s="84" t="s">
        <v>181</v>
      </c>
      <c r="C25" s="32" t="s">
        <v>252</v>
      </c>
      <c r="D25" s="156" t="s">
        <v>527</v>
      </c>
      <c r="E25" s="32" t="s">
        <v>183</v>
      </c>
      <c r="F25" s="11" t="s">
        <v>253</v>
      </c>
      <c r="G25" s="156" t="s">
        <v>534</v>
      </c>
      <c r="H25" s="11" t="s">
        <v>184</v>
      </c>
    </row>
    <row r="26" spans="1:8" ht="56.25" x14ac:dyDescent="0.25">
      <c r="A26" s="155" t="s">
        <v>254</v>
      </c>
      <c r="B26" s="84" t="s">
        <v>181</v>
      </c>
      <c r="C26" s="32" t="s">
        <v>255</v>
      </c>
      <c r="D26" s="156" t="s">
        <v>527</v>
      </c>
      <c r="E26" s="32" t="s">
        <v>183</v>
      </c>
      <c r="F26" s="11" t="s">
        <v>256</v>
      </c>
      <c r="G26" s="156" t="s">
        <v>534</v>
      </c>
      <c r="H26" s="11" t="s">
        <v>184</v>
      </c>
    </row>
    <row r="27" spans="1:8" ht="56.25" x14ac:dyDescent="0.25">
      <c r="A27" s="155" t="s">
        <v>257</v>
      </c>
      <c r="B27" s="84" t="s">
        <v>181</v>
      </c>
      <c r="C27" s="32" t="s">
        <v>258</v>
      </c>
      <c r="D27" s="156" t="s">
        <v>527</v>
      </c>
      <c r="E27" s="32" t="s">
        <v>183</v>
      </c>
      <c r="F27" s="11" t="s">
        <v>259</v>
      </c>
      <c r="G27" s="156" t="s">
        <v>534</v>
      </c>
      <c r="H27" s="11" t="s">
        <v>184</v>
      </c>
    </row>
    <row r="28" spans="1:8" ht="48" x14ac:dyDescent="0.25">
      <c r="A28" s="157" t="s">
        <v>338</v>
      </c>
      <c r="B28" s="158" t="s">
        <v>339</v>
      </c>
      <c r="C28" s="159" t="s">
        <v>339</v>
      </c>
      <c r="D28" s="156" t="s">
        <v>528</v>
      </c>
      <c r="E28" s="150" t="s">
        <v>486</v>
      </c>
      <c r="F28" s="151" t="s">
        <v>340</v>
      </c>
      <c r="G28" s="10" t="s">
        <v>529</v>
      </c>
      <c r="H28" s="154"/>
    </row>
    <row r="29" spans="1:8" ht="36" x14ac:dyDescent="0.25">
      <c r="A29" s="157" t="s">
        <v>338</v>
      </c>
      <c r="B29" s="158" t="s">
        <v>339</v>
      </c>
      <c r="C29" s="159" t="s">
        <v>339</v>
      </c>
      <c r="D29" s="156" t="s">
        <v>528</v>
      </c>
      <c r="E29" s="150" t="s">
        <v>341</v>
      </c>
      <c r="F29" s="151" t="s">
        <v>342</v>
      </c>
      <c r="G29" s="10" t="s">
        <v>529</v>
      </c>
      <c r="H29" s="154"/>
    </row>
    <row r="30" spans="1:8" ht="84" x14ac:dyDescent="0.25">
      <c r="A30" s="157" t="s">
        <v>338</v>
      </c>
      <c r="B30" s="158" t="s">
        <v>339</v>
      </c>
      <c r="C30" s="159" t="s">
        <v>339</v>
      </c>
      <c r="D30" s="156" t="s">
        <v>528</v>
      </c>
      <c r="E30" s="150" t="s">
        <v>345</v>
      </c>
      <c r="F30" s="151" t="s">
        <v>343</v>
      </c>
      <c r="G30" s="10" t="s">
        <v>529</v>
      </c>
      <c r="H30" s="154"/>
    </row>
    <row r="31" spans="1:8" ht="84" x14ac:dyDescent="0.25">
      <c r="A31" s="157" t="s">
        <v>338</v>
      </c>
      <c r="B31" s="158" t="s">
        <v>339</v>
      </c>
      <c r="C31" s="159" t="s">
        <v>339</v>
      </c>
      <c r="D31" s="156" t="s">
        <v>528</v>
      </c>
      <c r="E31" s="150" t="s">
        <v>345</v>
      </c>
      <c r="F31" s="151" t="s">
        <v>344</v>
      </c>
      <c r="G31" s="10" t="s">
        <v>529</v>
      </c>
      <c r="H31" s="154"/>
    </row>
    <row r="32" spans="1:8" ht="84" x14ac:dyDescent="0.25">
      <c r="A32" s="157" t="s">
        <v>338</v>
      </c>
      <c r="B32" s="158" t="s">
        <v>339</v>
      </c>
      <c r="C32" s="159" t="s">
        <v>339</v>
      </c>
      <c r="D32" s="156" t="s">
        <v>528</v>
      </c>
      <c r="E32" s="150" t="s">
        <v>345</v>
      </c>
      <c r="F32" s="151" t="s">
        <v>346</v>
      </c>
      <c r="G32" s="10" t="s">
        <v>529</v>
      </c>
      <c r="H32" s="154"/>
    </row>
    <row r="33" spans="1:8" ht="84" x14ac:dyDescent="0.25">
      <c r="A33" s="157" t="s">
        <v>338</v>
      </c>
      <c r="B33" s="158" t="s">
        <v>339</v>
      </c>
      <c r="C33" s="159" t="s">
        <v>339</v>
      </c>
      <c r="D33" s="156" t="s">
        <v>528</v>
      </c>
      <c r="E33" s="150" t="s">
        <v>345</v>
      </c>
      <c r="F33" s="151" t="s">
        <v>347</v>
      </c>
      <c r="G33" s="10" t="s">
        <v>529</v>
      </c>
      <c r="H33" s="154"/>
    </row>
    <row r="34" spans="1:8" ht="108" x14ac:dyDescent="0.25">
      <c r="A34" s="157" t="s">
        <v>338</v>
      </c>
      <c r="B34" s="158" t="s">
        <v>339</v>
      </c>
      <c r="C34" s="159" t="s">
        <v>339</v>
      </c>
      <c r="D34" s="156" t="s">
        <v>528</v>
      </c>
      <c r="E34" s="150" t="s">
        <v>345</v>
      </c>
      <c r="F34" s="151" t="s">
        <v>348</v>
      </c>
      <c r="G34" s="10" t="s">
        <v>529</v>
      </c>
      <c r="H34" s="154"/>
    </row>
  </sheetData>
  <pageMargins left="0.7" right="0.7" top="0.78740157499999996" bottom="0.78740157499999996"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dimension ref="B1:M25"/>
  <sheetViews>
    <sheetView showGridLines="0" showRuler="0" zoomScaleSheetLayoutView="100" workbookViewId="0">
      <pane ySplit="3" topLeftCell="A4" activePane="bottomLeft" state="frozen"/>
      <selection pane="bottomLeft" activeCell="B14" sqref="B14:E14"/>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45.75" customHeight="1" x14ac:dyDescent="0.25">
      <c r="B2" s="1137" t="s">
        <v>1913</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54.75" customHeight="1" x14ac:dyDescent="0.2">
      <c r="B8" s="503" t="s">
        <v>1423</v>
      </c>
      <c r="C8" s="2498" t="s">
        <v>1912</v>
      </c>
      <c r="D8" s="2499"/>
      <c r="E8" s="505" t="s">
        <v>1423</v>
      </c>
      <c r="F8" s="2500"/>
      <c r="G8" s="2501"/>
      <c r="H8" s="173"/>
      <c r="I8" s="174"/>
      <c r="J8" s="172"/>
      <c r="K8" s="172"/>
      <c r="L8" s="172"/>
      <c r="M8" s="172"/>
    </row>
    <row r="9" spans="2:13" ht="54.75" customHeight="1" x14ac:dyDescent="0.2">
      <c r="B9" s="504" t="s">
        <v>1878</v>
      </c>
      <c r="C9" s="2511"/>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s="46" customFormat="1" ht="24.95" customHeight="1" x14ac:dyDescent="0.2">
      <c r="B14" s="2491" t="s">
        <v>1735</v>
      </c>
      <c r="C14" s="2492"/>
      <c r="D14" s="2492"/>
      <c r="E14" s="2493"/>
      <c r="F14" s="2592"/>
      <c r="G14" s="2593"/>
    </row>
    <row r="15" spans="2:13" x14ac:dyDescent="0.2">
      <c r="B15" s="181"/>
      <c r="C15" s="181"/>
      <c r="D15" s="181"/>
      <c r="E15" s="181"/>
    </row>
    <row r="16" spans="2:13" x14ac:dyDescent="0.2">
      <c r="B16" s="7"/>
      <c r="C16" s="7"/>
      <c r="D16" s="7"/>
      <c r="E16" s="7"/>
      <c r="F16" s="7"/>
      <c r="G16" s="7"/>
      <c r="H16" s="7"/>
    </row>
    <row r="17" spans="2:8" ht="33" customHeight="1" x14ac:dyDescent="0.25">
      <c r="B17" s="2508" t="s">
        <v>1209</v>
      </c>
      <c r="C17" s="2508"/>
      <c r="D17" s="2508"/>
      <c r="E17" s="2508"/>
    </row>
    <row r="18" spans="2:8" ht="7.5" customHeight="1" x14ac:dyDescent="0.2"/>
    <row r="19" spans="2:8" ht="28.5" customHeight="1" x14ac:dyDescent="0.2">
      <c r="B19" s="2509" t="s">
        <v>1900</v>
      </c>
      <c r="C19" s="2509"/>
    </row>
    <row r="20" spans="2:8" ht="24.95" customHeight="1" thickBot="1" x14ac:dyDescent="0.25">
      <c r="B20" s="405" t="s">
        <v>1706</v>
      </c>
      <c r="C20" s="2531" t="s">
        <v>1707</v>
      </c>
      <c r="D20" s="2532"/>
      <c r="E20" s="2533" t="s">
        <v>1708</v>
      </c>
      <c r="F20" s="2534"/>
    </row>
    <row r="21" spans="2:8" ht="33" customHeight="1" thickBot="1" x14ac:dyDescent="0.25">
      <c r="B21" s="2505" t="s">
        <v>1219</v>
      </c>
      <c r="C21" s="2506"/>
      <c r="D21" s="2506"/>
      <c r="E21" s="2506"/>
      <c r="F21" s="2507"/>
    </row>
    <row r="24" spans="2:8" x14ac:dyDescent="0.2">
      <c r="B24" s="183" t="s">
        <v>1211</v>
      </c>
    </row>
    <row r="25" spans="2:8" ht="42" customHeight="1" x14ac:dyDescent="0.25">
      <c r="B25" s="2486"/>
      <c r="C25" s="2487"/>
      <c r="D25" s="2594"/>
      <c r="E25" s="2595"/>
      <c r="F25" s="2596"/>
      <c r="G25" s="184"/>
      <c r="H25"/>
    </row>
  </sheetData>
  <sheetProtection password="CA09" sheet="1" objects="1" scenarios="1"/>
  <mergeCells count="16">
    <mergeCell ref="B2:F2"/>
    <mergeCell ref="C8:D8"/>
    <mergeCell ref="F8:G8"/>
    <mergeCell ref="C9:D9"/>
    <mergeCell ref="F9:G9"/>
    <mergeCell ref="B6:C6"/>
    <mergeCell ref="B25:C25"/>
    <mergeCell ref="B13:G13"/>
    <mergeCell ref="B14:E14"/>
    <mergeCell ref="F14:G14"/>
    <mergeCell ref="C20:D20"/>
    <mergeCell ref="E20:F20"/>
    <mergeCell ref="B21:F21"/>
    <mergeCell ref="D25:F25"/>
    <mergeCell ref="B17:E17"/>
    <mergeCell ref="B19:C19"/>
  </mergeCells>
  <hyperlinks>
    <hyperlink ref="B3" location="Content!A1" display="Content (Inhaltsverzeichnis)" xr:uid="{00000000-0004-0000-1C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dimension ref="B1:M34"/>
  <sheetViews>
    <sheetView showGridLines="0" showRuler="0" zoomScaleSheetLayoutView="100" workbookViewId="0">
      <pane ySplit="3" topLeftCell="A4" activePane="bottomLeft" state="frozen"/>
      <selection pane="bottomLeft" activeCell="H19" sqref="H19"/>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48" customHeight="1" x14ac:dyDescent="0.25">
      <c r="B2" s="1137" t="s">
        <v>1914</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132" customHeight="1" x14ac:dyDescent="0.2">
      <c r="B8" s="503" t="s">
        <v>1423</v>
      </c>
      <c r="C8" s="2498" t="s">
        <v>1953</v>
      </c>
      <c r="D8" s="2499"/>
      <c r="E8" s="505" t="s">
        <v>1423</v>
      </c>
      <c r="F8" s="2500"/>
      <c r="G8" s="2501"/>
      <c r="H8" s="173"/>
      <c r="I8" s="174"/>
      <c r="J8" s="172"/>
      <c r="K8" s="172"/>
      <c r="L8" s="172"/>
      <c r="M8" s="172"/>
    </row>
    <row r="9" spans="2:13" ht="54.75" customHeight="1" x14ac:dyDescent="0.2">
      <c r="B9" s="504" t="s">
        <v>1878</v>
      </c>
      <c r="C9" s="2498" t="s">
        <v>1915</v>
      </c>
      <c r="D9" s="2499"/>
      <c r="E9" s="506" t="s">
        <v>1878</v>
      </c>
      <c r="F9" s="2597" t="s">
        <v>1866</v>
      </c>
      <c r="G9" s="2598"/>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s="46" customFormat="1" ht="24.95" customHeight="1" x14ac:dyDescent="0.2">
      <c r="B13" s="2491" t="s">
        <v>1715</v>
      </c>
      <c r="C13" s="2492"/>
      <c r="D13" s="2492"/>
      <c r="E13" s="2492"/>
      <c r="F13" s="2492"/>
      <c r="G13" s="2493"/>
      <c r="H13" s="631"/>
    </row>
    <row r="14" spans="2:13" ht="24.95" customHeight="1" x14ac:dyDescent="0.2">
      <c r="B14" s="2491" t="s">
        <v>1735</v>
      </c>
      <c r="C14" s="2492"/>
      <c r="D14" s="2492"/>
      <c r="E14" s="2493"/>
      <c r="F14" s="2592"/>
      <c r="G14" s="2593"/>
      <c r="H14" s="7"/>
    </row>
    <row r="15" spans="2:13" x14ac:dyDescent="0.2">
      <c r="B15" s="46"/>
      <c r="C15" s="46"/>
      <c r="D15" s="46"/>
      <c r="E15" s="46"/>
      <c r="F15" s="46"/>
      <c r="G15" s="46"/>
      <c r="H15" s="7"/>
    </row>
    <row r="16" spans="2:13" ht="24.95" customHeight="1" x14ac:dyDescent="0.2">
      <c r="B16" s="2599" t="s">
        <v>1736</v>
      </c>
      <c r="C16" s="2600"/>
      <c r="D16" s="622"/>
      <c r="E16" s="622"/>
      <c r="F16" s="622"/>
      <c r="G16" s="46"/>
    </row>
    <row r="17" spans="2:8" ht="24.95" customHeight="1" x14ac:dyDescent="0.2">
      <c r="B17" s="2514" t="s">
        <v>1892</v>
      </c>
      <c r="C17" s="2514"/>
      <c r="D17" s="2514"/>
      <c r="E17" s="2514"/>
      <c r="F17" s="622"/>
      <c r="G17" s="622"/>
      <c r="H17" s="7"/>
    </row>
    <row r="18" spans="2:8" x14ac:dyDescent="0.2">
      <c r="B18" s="181"/>
      <c r="C18" s="181"/>
      <c r="D18" s="181"/>
      <c r="E18" s="181"/>
    </row>
    <row r="19" spans="2:8" x14ac:dyDescent="0.2">
      <c r="B19" s="7"/>
      <c r="C19" s="7"/>
      <c r="D19" s="7"/>
      <c r="E19" s="7"/>
      <c r="F19" s="7"/>
      <c r="G19" s="7"/>
      <c r="H19" s="7"/>
    </row>
    <row r="20" spans="2:8" ht="33" customHeight="1" x14ac:dyDescent="0.25">
      <c r="B20" s="2508" t="s">
        <v>1209</v>
      </c>
      <c r="C20" s="2508"/>
      <c r="D20" s="2508"/>
      <c r="E20" s="2508"/>
    </row>
    <row r="21" spans="2:8" ht="7.5" customHeight="1" x14ac:dyDescent="0.2"/>
    <row r="22" spans="2:8" ht="28.5" customHeight="1" x14ac:dyDescent="0.2">
      <c r="B22" s="2509" t="s">
        <v>1900</v>
      </c>
      <c r="C22" s="2509"/>
    </row>
    <row r="23" spans="2:8" ht="24.95" customHeight="1" thickBot="1" x14ac:dyDescent="0.25">
      <c r="B23" s="405" t="s">
        <v>1706</v>
      </c>
      <c r="C23" s="2531" t="s">
        <v>1707</v>
      </c>
      <c r="D23" s="2532"/>
      <c r="E23" s="2533" t="s">
        <v>1708</v>
      </c>
      <c r="F23" s="2534"/>
    </row>
    <row r="24" spans="2:8" ht="33" customHeight="1" thickBot="1" x14ac:dyDescent="0.25">
      <c r="B24" s="2505" t="s">
        <v>1220</v>
      </c>
      <c r="C24" s="2506"/>
      <c r="D24" s="2506"/>
      <c r="E24" s="2506"/>
      <c r="F24" s="2507"/>
    </row>
    <row r="27" spans="2:8" ht="28.5" customHeight="1" x14ac:dyDescent="0.2">
      <c r="B27" s="2509" t="s">
        <v>1212</v>
      </c>
      <c r="C27" s="2509"/>
    </row>
    <row r="28" spans="2:8" ht="36.75" customHeight="1" x14ac:dyDescent="0.2">
      <c r="B28" s="32" t="s">
        <v>734</v>
      </c>
      <c r="C28" s="2512" t="s">
        <v>588</v>
      </c>
      <c r="D28" s="2512"/>
      <c r="E28" s="1157" t="s">
        <v>620</v>
      </c>
      <c r="F28" s="1157"/>
    </row>
    <row r="32" spans="2:8" x14ac:dyDescent="0.2">
      <c r="B32" s="7"/>
      <c r="C32" s="7"/>
      <c r="D32" s="7"/>
      <c r="E32" s="7"/>
      <c r="F32" s="7"/>
      <c r="G32" s="7"/>
      <c r="H32" s="7"/>
    </row>
    <row r="33" spans="2:8" x14ac:dyDescent="0.2">
      <c r="B33" s="183" t="s">
        <v>1211</v>
      </c>
    </row>
    <row r="34" spans="2:8" ht="42" customHeight="1" x14ac:dyDescent="0.25">
      <c r="B34" s="2486"/>
      <c r="C34" s="2487"/>
      <c r="D34" s="2488"/>
      <c r="E34" s="2489"/>
      <c r="F34" s="2490"/>
      <c r="G34" s="184"/>
      <c r="H34"/>
    </row>
  </sheetData>
  <sheetProtection password="CA09" sheet="1" objects="1" scenarios="1"/>
  <mergeCells count="21">
    <mergeCell ref="B17:E17"/>
    <mergeCell ref="B16:C16"/>
    <mergeCell ref="C28:D28"/>
    <mergeCell ref="E28:F28"/>
    <mergeCell ref="B13:G13"/>
    <mergeCell ref="B14:E14"/>
    <mergeCell ref="F14:G14"/>
    <mergeCell ref="B27:C27"/>
    <mergeCell ref="B20:E20"/>
    <mergeCell ref="B22:C22"/>
    <mergeCell ref="B34:C34"/>
    <mergeCell ref="C23:D23"/>
    <mergeCell ref="E23:F23"/>
    <mergeCell ref="B24:F24"/>
    <mergeCell ref="D34:F34"/>
    <mergeCell ref="B2:F2"/>
    <mergeCell ref="C8:D8"/>
    <mergeCell ref="F8:G8"/>
    <mergeCell ref="C9:D9"/>
    <mergeCell ref="F9:G9"/>
    <mergeCell ref="B6:C6"/>
  </mergeCells>
  <hyperlinks>
    <hyperlink ref="B3" location="Content!A1" display="Content (Inhaltsverzeichnis)" xr:uid="{00000000-0004-0000-1D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2"/>
  <dimension ref="B1:M44"/>
  <sheetViews>
    <sheetView showGridLines="0" showRuler="0" zoomScaleSheetLayoutView="100" workbookViewId="0">
      <pane ySplit="3" topLeftCell="A4" activePane="bottomLeft" state="frozen"/>
      <selection pane="bottomLeft" activeCell="C32" sqref="C32:D3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33.42578125" style="65" customWidth="1"/>
    <col min="8" max="16384" width="9" style="65"/>
  </cols>
  <sheetData>
    <row r="1" spans="2:13" ht="9" customHeight="1" x14ac:dyDescent="0.2"/>
    <row r="2" spans="2:13" ht="47.25" customHeight="1" x14ac:dyDescent="0.25">
      <c r="B2" s="1137" t="s">
        <v>2843</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42.75" customHeight="1" x14ac:dyDescent="0.2">
      <c r="B8" s="503" t="s">
        <v>1423</v>
      </c>
      <c r="C8" s="2498" t="s">
        <v>1916</v>
      </c>
      <c r="D8" s="2499"/>
      <c r="E8" s="505" t="s">
        <v>1423</v>
      </c>
      <c r="F8" s="2563" t="s">
        <v>1867</v>
      </c>
      <c r="G8" s="2564"/>
      <c r="H8" s="173"/>
      <c r="I8" s="174"/>
      <c r="J8" s="172"/>
      <c r="K8" s="172"/>
      <c r="L8" s="172"/>
      <c r="M8" s="172"/>
    </row>
    <row r="9" spans="2:13" ht="54" customHeight="1" x14ac:dyDescent="0.2">
      <c r="B9" s="504" t="s">
        <v>1878</v>
      </c>
      <c r="C9" s="2498" t="s">
        <v>1917</v>
      </c>
      <c r="D9" s="2499"/>
      <c r="E9" s="506" t="s">
        <v>1878</v>
      </c>
      <c r="F9" s="2597" t="s">
        <v>1871</v>
      </c>
      <c r="G9" s="2598"/>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3"/>
      <c r="G14" s="157" t="s">
        <v>1731</v>
      </c>
      <c r="H14" s="7"/>
    </row>
    <row r="15" spans="2:13" ht="24.95" customHeight="1" x14ac:dyDescent="0.2">
      <c r="B15" s="2565" t="s">
        <v>1733</v>
      </c>
      <c r="C15" s="2566"/>
      <c r="D15" s="2566"/>
      <c r="E15" s="2566"/>
      <c r="F15" s="612" t="s">
        <v>1734</v>
      </c>
      <c r="G15" s="622"/>
      <c r="H15" s="7"/>
    </row>
    <row r="16" spans="2:13" ht="24.95" customHeight="1" x14ac:dyDescent="0.2">
      <c r="B16" s="2566" t="s">
        <v>621</v>
      </c>
      <c r="C16" s="2566"/>
      <c r="D16" s="636"/>
      <c r="E16" s="622"/>
      <c r="F16" s="46"/>
      <c r="G16" s="46"/>
    </row>
    <row r="17" spans="2:8" x14ac:dyDescent="0.2">
      <c r="B17" s="46"/>
      <c r="C17" s="46"/>
      <c r="D17" s="46"/>
      <c r="E17" s="46"/>
      <c r="F17" s="46"/>
      <c r="G17" s="46"/>
      <c r="H17" s="7"/>
    </row>
    <row r="18" spans="2:8" ht="24.95" customHeight="1" x14ac:dyDescent="0.2">
      <c r="B18" s="637" t="s">
        <v>622</v>
      </c>
      <c r="C18" s="624"/>
      <c r="D18" s="622"/>
      <c r="E18" s="622"/>
      <c r="F18" s="622"/>
      <c r="G18" s="46"/>
    </row>
    <row r="19" spans="2:8" ht="24.95" customHeight="1" x14ac:dyDescent="0.2">
      <c r="B19" s="2538" t="s">
        <v>1892</v>
      </c>
      <c r="C19" s="2539"/>
      <c r="D19" s="622"/>
      <c r="E19" s="622"/>
      <c r="F19" s="622"/>
      <c r="G19" s="622"/>
      <c r="H19" s="7"/>
    </row>
    <row r="20" spans="2:8" x14ac:dyDescent="0.2">
      <c r="B20" s="7"/>
      <c r="C20" s="7"/>
      <c r="D20" s="7"/>
      <c r="E20" s="7"/>
      <c r="F20" s="7"/>
      <c r="G20" s="7"/>
      <c r="H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3" customHeight="1" thickBot="1" x14ac:dyDescent="0.25">
      <c r="B28" s="2519" t="s">
        <v>1712</v>
      </c>
      <c r="C28" s="2520"/>
      <c r="D28" s="2520"/>
      <c r="E28" s="2520"/>
      <c r="F28" s="2521"/>
    </row>
    <row r="29" spans="2:8" ht="39" customHeight="1" x14ac:dyDescent="0.2">
      <c r="B29" s="32" t="s">
        <v>730</v>
      </c>
      <c r="C29" s="1163" t="s">
        <v>8</v>
      </c>
      <c r="D29" s="1165"/>
      <c r="E29" s="1163" t="s">
        <v>8</v>
      </c>
      <c r="F29" s="1165"/>
    </row>
    <row r="30" spans="2:8" ht="39.75" customHeight="1" x14ac:dyDescent="0.2">
      <c r="B30" s="32" t="s">
        <v>731</v>
      </c>
      <c r="C30" s="1365" t="s">
        <v>593</v>
      </c>
      <c r="D30" s="1251"/>
      <c r="E30" s="1365" t="s">
        <v>593</v>
      </c>
      <c r="F30" s="1251"/>
    </row>
    <row r="31" spans="2:8" ht="46.5" customHeight="1" x14ac:dyDescent="0.2">
      <c r="B31" s="38" t="s">
        <v>737</v>
      </c>
      <c r="C31" s="1163" t="s">
        <v>13</v>
      </c>
      <c r="D31" s="1165"/>
      <c r="E31" s="1163" t="s">
        <v>893</v>
      </c>
      <c r="F31" s="1165"/>
    </row>
    <row r="32" spans="2:8" ht="48" customHeight="1" x14ac:dyDescent="0.2">
      <c r="B32" s="38" t="s">
        <v>721</v>
      </c>
      <c r="C32" s="1365" t="s">
        <v>3314</v>
      </c>
      <c r="D32" s="1251"/>
      <c r="E32" s="1365" t="s">
        <v>623</v>
      </c>
      <c r="F32" s="1251"/>
    </row>
    <row r="33" spans="2:8" ht="44.25" customHeight="1" x14ac:dyDescent="0.2">
      <c r="B33" s="38" t="s">
        <v>738</v>
      </c>
      <c r="C33" s="1365" t="s">
        <v>3314</v>
      </c>
      <c r="D33" s="1251"/>
      <c r="E33" s="1365" t="s">
        <v>2059</v>
      </c>
      <c r="F33" s="1251"/>
    </row>
    <row r="34" spans="2:8" ht="49.5" customHeight="1" x14ac:dyDescent="0.2">
      <c r="B34" s="38" t="s">
        <v>722</v>
      </c>
      <c r="C34" s="1365" t="s">
        <v>127</v>
      </c>
      <c r="D34" s="1251"/>
      <c r="E34" s="1365" t="s">
        <v>599</v>
      </c>
      <c r="F34" s="1251"/>
    </row>
    <row r="35" spans="2:8" ht="39.75" customHeight="1" x14ac:dyDescent="0.2">
      <c r="B35" s="38" t="s">
        <v>739</v>
      </c>
      <c r="C35" s="1365" t="s">
        <v>127</v>
      </c>
      <c r="D35" s="1251"/>
      <c r="E35" s="1365" t="s">
        <v>599</v>
      </c>
      <c r="F35" s="1251"/>
    </row>
    <row r="38" spans="2:8" ht="28.5" customHeight="1" x14ac:dyDescent="0.2">
      <c r="B38" s="2509" t="s">
        <v>1212</v>
      </c>
      <c r="C38" s="2509"/>
    </row>
    <row r="39" spans="2:8" ht="41.25" customHeight="1" x14ac:dyDescent="0.2">
      <c r="B39" s="32" t="s">
        <v>768</v>
      </c>
      <c r="C39" s="2512" t="s">
        <v>611</v>
      </c>
      <c r="D39" s="2512"/>
      <c r="E39" s="1157" t="s">
        <v>624</v>
      </c>
      <c r="F39" s="1157"/>
    </row>
    <row r="43" spans="2:8" x14ac:dyDescent="0.2">
      <c r="B43" s="183" t="s">
        <v>1211</v>
      </c>
    </row>
    <row r="44" spans="2:8" ht="42" customHeight="1" x14ac:dyDescent="0.25">
      <c r="B44" s="2486"/>
      <c r="C44" s="2487"/>
      <c r="D44" s="2488"/>
      <c r="E44" s="2489"/>
      <c r="F44" s="2490"/>
      <c r="G44" s="184"/>
      <c r="H44"/>
    </row>
  </sheetData>
  <sheetProtection password="CA09" sheet="1" objects="1" scenarios="1"/>
  <mergeCells count="35">
    <mergeCell ref="B28:F28"/>
    <mergeCell ref="B24:E24"/>
    <mergeCell ref="B26:C26"/>
    <mergeCell ref="C39:D39"/>
    <mergeCell ref="E39:F39"/>
    <mergeCell ref="C29:D29"/>
    <mergeCell ref="E29:F29"/>
    <mergeCell ref="C33:D33"/>
    <mergeCell ref="E33:F33"/>
    <mergeCell ref="C35:D35"/>
    <mergeCell ref="C30:D30"/>
    <mergeCell ref="E30:F30"/>
    <mergeCell ref="C32:D32"/>
    <mergeCell ref="E32:F32"/>
    <mergeCell ref="C34:D34"/>
    <mergeCell ref="E34:F34"/>
    <mergeCell ref="B14:F14"/>
    <mergeCell ref="B15:E15"/>
    <mergeCell ref="B16:C16"/>
    <mergeCell ref="B19:C19"/>
    <mergeCell ref="C27:D27"/>
    <mergeCell ref="E27:F27"/>
    <mergeCell ref="B13:G13"/>
    <mergeCell ref="B2:F2"/>
    <mergeCell ref="C8:D8"/>
    <mergeCell ref="F8:G8"/>
    <mergeCell ref="C9:D9"/>
    <mergeCell ref="F9:G9"/>
    <mergeCell ref="B6:C6"/>
    <mergeCell ref="E35:F35"/>
    <mergeCell ref="B44:C44"/>
    <mergeCell ref="E31:F31"/>
    <mergeCell ref="B38:C38"/>
    <mergeCell ref="D44:F44"/>
    <mergeCell ref="C31:D31"/>
  </mergeCells>
  <hyperlinks>
    <hyperlink ref="B3" location="Content!A1" display="Content (Inhaltsverzeichnis)" xr:uid="{00000000-0004-0000-1E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3"/>
  <dimension ref="B1:M35"/>
  <sheetViews>
    <sheetView showGridLines="0" showRuler="0" zoomScaleSheetLayoutView="100" workbookViewId="0">
      <pane ySplit="3" topLeftCell="A4" activePane="bottomLeft" state="frozen"/>
      <selection pane="bottomLeft" activeCell="H26" sqref="H25:H26"/>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6" customHeight="1" x14ac:dyDescent="0.2"/>
    <row r="2" spans="2:13" ht="49.5" customHeight="1" x14ac:dyDescent="0.25">
      <c r="B2" s="1137" t="s">
        <v>2844</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42.75" customHeight="1" x14ac:dyDescent="0.2">
      <c r="B8" s="503" t="s">
        <v>1423</v>
      </c>
      <c r="C8" s="2498" t="s">
        <v>1698</v>
      </c>
      <c r="D8" s="2499"/>
      <c r="E8" s="505" t="s">
        <v>1423</v>
      </c>
      <c r="F8" s="2500"/>
      <c r="G8" s="2501"/>
      <c r="H8" s="173"/>
      <c r="I8" s="174"/>
      <c r="J8" s="172"/>
      <c r="K8" s="172"/>
      <c r="L8" s="172"/>
      <c r="M8" s="172"/>
    </row>
    <row r="9" spans="2:13" ht="45" customHeight="1" x14ac:dyDescent="0.2">
      <c r="B9" s="504" t="s">
        <v>1878</v>
      </c>
      <c r="C9" s="2498" t="s">
        <v>1697</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565" t="s">
        <v>1716</v>
      </c>
      <c r="C14" s="2565"/>
      <c r="D14" s="2565"/>
      <c r="E14" s="2565"/>
      <c r="F14" s="2601" t="s">
        <v>1731</v>
      </c>
      <c r="G14" s="2602"/>
      <c r="H14" s="7"/>
    </row>
    <row r="15" spans="2:13" x14ac:dyDescent="0.2">
      <c r="B15" s="7"/>
      <c r="C15" s="7"/>
      <c r="D15" s="7"/>
      <c r="E15" s="7"/>
      <c r="F15" s="7"/>
      <c r="G15" s="7"/>
      <c r="H15" s="7"/>
    </row>
    <row r="16" spans="2:13" ht="24.95" customHeight="1" x14ac:dyDescent="0.2">
      <c r="B16" s="2603" t="s">
        <v>1732</v>
      </c>
      <c r="C16" s="2604"/>
      <c r="D16" s="2605"/>
      <c r="E16" s="181"/>
      <c r="F16" s="181"/>
      <c r="G16" s="7"/>
    </row>
    <row r="17" spans="2:8" ht="24.95" customHeight="1" x14ac:dyDescent="0.2">
      <c r="B17" s="2514" t="s">
        <v>1893</v>
      </c>
      <c r="C17" s="2514"/>
      <c r="D17" s="2514"/>
      <c r="E17" s="2514"/>
      <c r="F17" s="181"/>
      <c r="G17" s="7"/>
    </row>
    <row r="18" spans="2:8" x14ac:dyDescent="0.2">
      <c r="B18" s="7"/>
      <c r="C18" s="7"/>
      <c r="D18" s="7"/>
      <c r="E18" s="7"/>
      <c r="F18" s="7"/>
      <c r="G18" s="7"/>
      <c r="H18" s="7"/>
    </row>
    <row r="19" spans="2:8" x14ac:dyDescent="0.2">
      <c r="B19" s="7"/>
      <c r="C19" s="7"/>
      <c r="D19" s="7"/>
      <c r="E19" s="7"/>
      <c r="F19" s="7"/>
      <c r="G19" s="7"/>
      <c r="H19" s="7"/>
    </row>
    <row r="20" spans="2:8" x14ac:dyDescent="0.2">
      <c r="B20" s="7"/>
      <c r="C20" s="7"/>
      <c r="D20" s="7"/>
      <c r="E20" s="7"/>
      <c r="F20" s="7"/>
      <c r="G20" s="7"/>
      <c r="H20" s="7"/>
    </row>
    <row r="22" spans="2:8" ht="33" customHeight="1" x14ac:dyDescent="0.25">
      <c r="B22" s="2508" t="s">
        <v>1209</v>
      </c>
      <c r="C22" s="2508"/>
      <c r="D22" s="2508"/>
      <c r="E22" s="2508"/>
    </row>
    <row r="23" spans="2:8" ht="7.5" customHeight="1" x14ac:dyDescent="0.2"/>
    <row r="24" spans="2:8" ht="28.5" customHeight="1" x14ac:dyDescent="0.2">
      <c r="B24" s="2509" t="s">
        <v>1900</v>
      </c>
      <c r="C24" s="2509"/>
    </row>
    <row r="25" spans="2:8" ht="24.95" customHeight="1" thickBot="1" x14ac:dyDescent="0.25">
      <c r="B25" s="405" t="s">
        <v>1706</v>
      </c>
      <c r="C25" s="2531" t="s">
        <v>1707</v>
      </c>
      <c r="D25" s="2532"/>
      <c r="E25" s="2533" t="s">
        <v>1708</v>
      </c>
      <c r="F25" s="2534"/>
    </row>
    <row r="26" spans="2:8" ht="33" customHeight="1" thickBot="1" x14ac:dyDescent="0.25">
      <c r="B26" s="2505" t="s">
        <v>1218</v>
      </c>
      <c r="C26" s="2506"/>
      <c r="D26" s="2506"/>
      <c r="E26" s="2506"/>
      <c r="F26" s="2507"/>
    </row>
    <row r="27" spans="2:8" ht="13.5" customHeight="1" x14ac:dyDescent="0.2"/>
    <row r="29" spans="2:8" ht="28.5" customHeight="1" thickBot="1" x14ac:dyDescent="0.25">
      <c r="B29" s="2509" t="s">
        <v>1212</v>
      </c>
      <c r="C29" s="2509"/>
    </row>
    <row r="30" spans="2:8" ht="33" customHeight="1" thickBot="1" x14ac:dyDescent="0.25">
      <c r="B30" s="2505" t="s">
        <v>1221</v>
      </c>
      <c r="C30" s="2506"/>
      <c r="D30" s="2506"/>
      <c r="E30" s="2506"/>
      <c r="F30" s="2507"/>
    </row>
    <row r="34" spans="2:8" x14ac:dyDescent="0.2">
      <c r="B34" s="183" t="s">
        <v>1211</v>
      </c>
    </row>
    <row r="35" spans="2:8" ht="42" customHeight="1" x14ac:dyDescent="0.25">
      <c r="B35" s="2486"/>
      <c r="C35" s="2487"/>
      <c r="D35" s="2594"/>
      <c r="E35" s="2595"/>
      <c r="F35" s="2596"/>
      <c r="G35" s="184"/>
      <c r="H35"/>
    </row>
  </sheetData>
  <sheetProtection password="CA09" sheet="1" objects="1" scenarios="1"/>
  <mergeCells count="20">
    <mergeCell ref="F14:G14"/>
    <mergeCell ref="B14:E14"/>
    <mergeCell ref="B17:E17"/>
    <mergeCell ref="B26:F26"/>
    <mergeCell ref="B35:C35"/>
    <mergeCell ref="D35:F35"/>
    <mergeCell ref="B29:C29"/>
    <mergeCell ref="B30:F30"/>
    <mergeCell ref="C25:D25"/>
    <mergeCell ref="E25:F25"/>
    <mergeCell ref="B16:D16"/>
    <mergeCell ref="B22:E22"/>
    <mergeCell ref="B24:C24"/>
    <mergeCell ref="B6:C6"/>
    <mergeCell ref="B2:D2"/>
    <mergeCell ref="B13:G13"/>
    <mergeCell ref="C8:D8"/>
    <mergeCell ref="F8:G8"/>
    <mergeCell ref="C9:D9"/>
    <mergeCell ref="F9:G9"/>
  </mergeCells>
  <hyperlinks>
    <hyperlink ref="B3" location="Content!A1" display="Content (Inhaltsverzeichnis)" xr:uid="{00000000-0004-0000-1F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4"/>
  <dimension ref="B1:M36"/>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51.75" customHeight="1" x14ac:dyDescent="0.25">
      <c r="B2" s="1137" t="s">
        <v>2845</v>
      </c>
      <c r="C2" s="1137"/>
      <c r="D2" s="1137"/>
      <c r="E2" s="113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60.75" customHeight="1" x14ac:dyDescent="0.2">
      <c r="B8" s="503" t="s">
        <v>1423</v>
      </c>
      <c r="C8" s="2498" t="s">
        <v>1918</v>
      </c>
      <c r="D8" s="2499"/>
      <c r="E8" s="505" t="s">
        <v>1423</v>
      </c>
      <c r="F8" s="2500"/>
      <c r="G8" s="2501"/>
      <c r="H8" s="173"/>
      <c r="I8" s="174"/>
      <c r="J8" s="172"/>
      <c r="K8" s="172"/>
      <c r="L8" s="172"/>
      <c r="M8" s="172"/>
    </row>
    <row r="9" spans="2:13" ht="45" customHeight="1" x14ac:dyDescent="0.2">
      <c r="B9" s="504" t="s">
        <v>1878</v>
      </c>
      <c r="C9" s="2498" t="s">
        <v>1699</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565" t="s">
        <v>1716</v>
      </c>
      <c r="C14" s="2565"/>
      <c r="D14" s="2565"/>
      <c r="E14" s="2565"/>
      <c r="F14" s="2601" t="s">
        <v>1731</v>
      </c>
      <c r="G14" s="2602"/>
      <c r="H14" s="7"/>
    </row>
    <row r="15" spans="2:13" ht="24.95" customHeight="1" x14ac:dyDescent="0.2">
      <c r="B15" s="2491" t="s">
        <v>1751</v>
      </c>
      <c r="C15" s="2493"/>
      <c r="D15" s="196"/>
      <c r="E15" s="7"/>
    </row>
    <row r="16" spans="2:13" x14ac:dyDescent="0.2">
      <c r="B16" s="7"/>
      <c r="C16" s="7"/>
      <c r="D16" s="7"/>
      <c r="E16" s="7"/>
      <c r="F16" s="7"/>
      <c r="G16" s="7"/>
      <c r="H16" s="7"/>
    </row>
    <row r="17" spans="2:8" ht="18" customHeight="1" x14ac:dyDescent="0.2">
      <c r="B17" s="637" t="s">
        <v>626</v>
      </c>
      <c r="C17" s="182"/>
      <c r="D17" s="181"/>
      <c r="E17" s="181"/>
      <c r="F17" s="181"/>
      <c r="G17" s="7"/>
    </row>
    <row r="18" spans="2:8" ht="24.95" customHeight="1" x14ac:dyDescent="0.2">
      <c r="B18" s="2606" t="s">
        <v>2874</v>
      </c>
      <c r="C18" s="2539"/>
      <c r="D18" s="181"/>
      <c r="E18" s="181"/>
      <c r="F18" s="181"/>
      <c r="G18" s="181"/>
      <c r="H18" s="7"/>
    </row>
    <row r="19" spans="2:8" x14ac:dyDescent="0.2">
      <c r="B19" s="7"/>
      <c r="C19" s="7"/>
      <c r="D19" s="7"/>
      <c r="E19" s="7"/>
      <c r="F19" s="7"/>
      <c r="G19" s="7"/>
      <c r="H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505" t="s">
        <v>1222</v>
      </c>
      <c r="C27" s="2506"/>
      <c r="D27" s="2506"/>
      <c r="E27" s="2506"/>
      <c r="F27" s="2507"/>
    </row>
    <row r="28" spans="2:8" ht="13.5" customHeight="1" x14ac:dyDescent="0.2"/>
    <row r="30" spans="2:8" ht="28.5" customHeight="1" x14ac:dyDescent="0.2">
      <c r="B30" s="2509" t="s">
        <v>1212</v>
      </c>
      <c r="C30" s="2509"/>
    </row>
    <row r="31" spans="2:8" ht="36.75" customHeight="1" x14ac:dyDescent="0.2">
      <c r="B31" s="47" t="s">
        <v>745</v>
      </c>
      <c r="C31" s="2512" t="s">
        <v>376</v>
      </c>
      <c r="D31" s="2512"/>
      <c r="E31" s="1157" t="s">
        <v>627</v>
      </c>
      <c r="F31" s="1157"/>
    </row>
    <row r="35" spans="2:8" x14ac:dyDescent="0.2">
      <c r="B35" s="183" t="s">
        <v>1211</v>
      </c>
    </row>
    <row r="36" spans="2:8" ht="42" customHeight="1" x14ac:dyDescent="0.25">
      <c r="B36" s="2486"/>
      <c r="C36" s="2487"/>
      <c r="D36" s="2488"/>
      <c r="E36" s="2489"/>
      <c r="F36" s="2490"/>
      <c r="G36" s="184"/>
      <c r="H36"/>
    </row>
  </sheetData>
  <sheetProtection password="CA09" sheet="1" objects="1" scenarios="1"/>
  <mergeCells count="21">
    <mergeCell ref="B36:C36"/>
    <mergeCell ref="B15:C15"/>
    <mergeCell ref="C31:D31"/>
    <mergeCell ref="E31:F31"/>
    <mergeCell ref="B27:F27"/>
    <mergeCell ref="D36:F36"/>
    <mergeCell ref="B30:C30"/>
    <mergeCell ref="B23:E23"/>
    <mergeCell ref="B25:C25"/>
    <mergeCell ref="B18:C18"/>
    <mergeCell ref="C26:D26"/>
    <mergeCell ref="E26:F26"/>
    <mergeCell ref="B2:E2"/>
    <mergeCell ref="B13:G13"/>
    <mergeCell ref="B6:C6"/>
    <mergeCell ref="B14:E14"/>
    <mergeCell ref="F14:G14"/>
    <mergeCell ref="C8:D8"/>
    <mergeCell ref="F8:G8"/>
    <mergeCell ref="C9:D9"/>
    <mergeCell ref="F9:G9"/>
  </mergeCells>
  <hyperlinks>
    <hyperlink ref="B3" location="Content!A1" display="Content (Inhaltsverzeichnis)" xr:uid="{00000000-0004-0000-20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5"/>
  <dimension ref="B1:M35"/>
  <sheetViews>
    <sheetView showGridLines="0" showRuler="0" zoomScaleSheetLayoutView="100" workbookViewId="0">
      <pane ySplit="3" topLeftCell="A4" activePane="bottomLeft" state="frozen"/>
      <selection pane="bottomLeft"/>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47.25" customHeight="1" x14ac:dyDescent="0.25">
      <c r="B2" s="1137" t="s">
        <v>2829</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42.75" customHeight="1" x14ac:dyDescent="0.2">
      <c r="B8" s="503" t="s">
        <v>1423</v>
      </c>
      <c r="C8" s="2498" t="s">
        <v>1919</v>
      </c>
      <c r="D8" s="2499"/>
      <c r="E8" s="505" t="s">
        <v>1423</v>
      </c>
      <c r="F8" s="2500"/>
      <c r="G8" s="2501"/>
      <c r="H8" s="173"/>
      <c r="I8" s="174"/>
      <c r="J8" s="172"/>
      <c r="K8" s="172"/>
      <c r="L8" s="172"/>
      <c r="M8" s="172"/>
    </row>
    <row r="9" spans="2:13" ht="45" customHeight="1" x14ac:dyDescent="0.2">
      <c r="B9" s="504" t="s">
        <v>1878</v>
      </c>
      <c r="C9" s="2498" t="s">
        <v>1697</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565" t="s">
        <v>1716</v>
      </c>
      <c r="C14" s="2565"/>
      <c r="D14" s="2565"/>
      <c r="E14" s="2565"/>
      <c r="F14" s="2601" t="s">
        <v>1731</v>
      </c>
      <c r="G14" s="2602"/>
      <c r="H14" s="7"/>
    </row>
    <row r="15" spans="2:13" x14ac:dyDescent="0.2">
      <c r="B15" s="7"/>
      <c r="C15" s="7"/>
      <c r="D15" s="7"/>
      <c r="E15" s="7"/>
      <c r="F15" s="7"/>
      <c r="G15" s="7"/>
      <c r="H15" s="7"/>
    </row>
    <row r="16" spans="2:13" x14ac:dyDescent="0.2">
      <c r="B16" s="2607" t="s">
        <v>595</v>
      </c>
      <c r="C16" s="2605"/>
      <c r="D16" s="622"/>
      <c r="E16" s="622"/>
      <c r="F16" s="181"/>
      <c r="G16" s="7"/>
    </row>
    <row r="17" spans="2:8" ht="24.95" customHeight="1" x14ac:dyDescent="0.2">
      <c r="B17" s="2514" t="s">
        <v>2875</v>
      </c>
      <c r="C17" s="2514"/>
      <c r="D17" s="2514"/>
      <c r="E17" s="2514"/>
      <c r="F17" s="181"/>
      <c r="G17" s="7"/>
    </row>
    <row r="18" spans="2:8" x14ac:dyDescent="0.2">
      <c r="B18" s="7"/>
      <c r="C18" s="7"/>
      <c r="D18" s="7"/>
      <c r="E18" s="7"/>
      <c r="F18" s="7"/>
      <c r="G18" s="7"/>
      <c r="H18" s="7"/>
    </row>
    <row r="19" spans="2:8" x14ac:dyDescent="0.2">
      <c r="B19" s="7"/>
      <c r="C19" s="7"/>
      <c r="D19" s="7"/>
      <c r="E19" s="7"/>
      <c r="F19" s="7"/>
      <c r="G19" s="7"/>
      <c r="H19" s="7"/>
    </row>
    <row r="20" spans="2:8" x14ac:dyDescent="0.2">
      <c r="B20" s="7"/>
      <c r="C20" s="7"/>
      <c r="D20" s="7"/>
      <c r="E20" s="7"/>
      <c r="F20" s="7"/>
      <c r="G20" s="7"/>
      <c r="H20" s="7"/>
    </row>
    <row r="22" spans="2:8" ht="33" customHeight="1" x14ac:dyDescent="0.25">
      <c r="B22" s="2508" t="s">
        <v>1209</v>
      </c>
      <c r="C22" s="2508"/>
      <c r="D22" s="2508"/>
      <c r="E22" s="2508"/>
    </row>
    <row r="23" spans="2:8" ht="7.5" customHeight="1" x14ac:dyDescent="0.2"/>
    <row r="24" spans="2:8" ht="28.5" customHeight="1" x14ac:dyDescent="0.2">
      <c r="B24" s="2509" t="s">
        <v>1900</v>
      </c>
      <c r="C24" s="2509"/>
    </row>
    <row r="25" spans="2:8" ht="24.95" customHeight="1" thickBot="1" x14ac:dyDescent="0.25">
      <c r="B25" s="405" t="s">
        <v>1706</v>
      </c>
      <c r="C25" s="2531" t="s">
        <v>1707</v>
      </c>
      <c r="D25" s="2532"/>
      <c r="E25" s="2533" t="s">
        <v>1708</v>
      </c>
      <c r="F25" s="2534"/>
    </row>
    <row r="26" spans="2:8" ht="33" customHeight="1" thickBot="1" x14ac:dyDescent="0.25">
      <c r="B26" s="2505" t="s">
        <v>1218</v>
      </c>
      <c r="C26" s="2506"/>
      <c r="D26" s="2506"/>
      <c r="E26" s="2506"/>
      <c r="F26" s="2507"/>
    </row>
    <row r="27" spans="2:8" ht="13.5" customHeight="1" x14ac:dyDescent="0.2"/>
    <row r="29" spans="2:8" ht="28.5" customHeight="1" thickBot="1" x14ac:dyDescent="0.25">
      <c r="B29" s="2509" t="s">
        <v>1212</v>
      </c>
      <c r="C29" s="2509"/>
    </row>
    <row r="30" spans="2:8" ht="33" customHeight="1" thickBot="1" x14ac:dyDescent="0.25">
      <c r="B30" s="2505" t="s">
        <v>1223</v>
      </c>
      <c r="C30" s="2506"/>
      <c r="D30" s="2506"/>
      <c r="E30" s="2506"/>
      <c r="F30" s="2507"/>
    </row>
    <row r="34" spans="2:8" x14ac:dyDescent="0.2">
      <c r="B34" s="183" t="s">
        <v>1211</v>
      </c>
    </row>
    <row r="35" spans="2:8" ht="42" customHeight="1" x14ac:dyDescent="0.25">
      <c r="B35" s="2486"/>
      <c r="C35" s="2487"/>
      <c r="D35" s="2594"/>
      <c r="E35" s="2595"/>
      <c r="F35" s="2596"/>
      <c r="G35" s="184"/>
      <c r="H35"/>
    </row>
  </sheetData>
  <sheetProtection password="CA09" sheet="1" objects="1" scenarios="1"/>
  <mergeCells count="20">
    <mergeCell ref="B35:C35"/>
    <mergeCell ref="B16:C16"/>
    <mergeCell ref="D35:F35"/>
    <mergeCell ref="B30:F30"/>
    <mergeCell ref="B26:F26"/>
    <mergeCell ref="B29:C29"/>
    <mergeCell ref="B22:E22"/>
    <mergeCell ref="B24:C24"/>
    <mergeCell ref="C25:D25"/>
    <mergeCell ref="E25:F25"/>
    <mergeCell ref="B17:E17"/>
    <mergeCell ref="B2:D2"/>
    <mergeCell ref="B13:G13"/>
    <mergeCell ref="B14:E14"/>
    <mergeCell ref="F14:G14"/>
    <mergeCell ref="C8:D8"/>
    <mergeCell ref="F8:G8"/>
    <mergeCell ref="C9:D9"/>
    <mergeCell ref="F9:G9"/>
    <mergeCell ref="B6:C6"/>
  </mergeCells>
  <hyperlinks>
    <hyperlink ref="B3" location="Content!A1" display="Content (Inhaltsverzeichnis)" xr:uid="{00000000-0004-0000-21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6"/>
  <dimension ref="B1:M43"/>
  <sheetViews>
    <sheetView showGridLines="0" showRuler="0" zoomScaleSheetLayoutView="100" workbookViewId="0">
      <pane ySplit="3" topLeftCell="A4" activePane="bottomLeft" state="frozen"/>
      <selection pane="bottomLeft" activeCell="H43" sqref="H4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18.7109375" style="65" customWidth="1"/>
    <col min="8" max="16384" width="9" style="65"/>
  </cols>
  <sheetData>
    <row r="1" spans="2:13" ht="9" customHeight="1" x14ac:dyDescent="0.2"/>
    <row r="2" spans="2:13" ht="54" customHeight="1" x14ac:dyDescent="0.25">
      <c r="B2" s="1137" t="s">
        <v>2828</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250.5" customHeight="1" x14ac:dyDescent="0.2">
      <c r="B8" s="503" t="s">
        <v>1423</v>
      </c>
      <c r="C8" s="2498" t="s">
        <v>1700</v>
      </c>
      <c r="D8" s="2499"/>
      <c r="E8" s="505" t="s">
        <v>1423</v>
      </c>
      <c r="F8" s="2500"/>
      <c r="G8" s="2501"/>
      <c r="H8" s="173"/>
      <c r="I8" s="174"/>
      <c r="J8" s="172"/>
      <c r="K8" s="172"/>
      <c r="L8" s="172"/>
      <c r="M8" s="172"/>
    </row>
    <row r="9" spans="2:13" ht="47.25" customHeight="1" x14ac:dyDescent="0.2">
      <c r="B9" s="504" t="s">
        <v>1878</v>
      </c>
      <c r="C9" s="2498" t="s">
        <v>1701</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565" t="s">
        <v>1716</v>
      </c>
      <c r="C14" s="2565"/>
      <c r="D14" s="2565"/>
      <c r="E14" s="2565"/>
      <c r="F14" s="2601" t="s">
        <v>1731</v>
      </c>
      <c r="G14" s="2602"/>
      <c r="H14" s="7"/>
    </row>
    <row r="15" spans="2:13" ht="24.95" customHeight="1" x14ac:dyDescent="0.2">
      <c r="B15" s="2491" t="s">
        <v>1748</v>
      </c>
      <c r="C15" s="2492"/>
      <c r="D15" s="2493"/>
      <c r="E15" s="612" t="s">
        <v>1749</v>
      </c>
    </row>
    <row r="16" spans="2:13" x14ac:dyDescent="0.2">
      <c r="B16" s="46"/>
      <c r="C16" s="46"/>
      <c r="D16" s="46"/>
      <c r="E16" s="46"/>
      <c r="F16" s="7"/>
      <c r="G16" s="7"/>
      <c r="H16" s="7"/>
    </row>
    <row r="17" spans="2:8" ht="24.95" customHeight="1" x14ac:dyDescent="0.2">
      <c r="B17" s="2608" t="s">
        <v>1750</v>
      </c>
      <c r="C17" s="2609"/>
      <c r="D17" s="622"/>
      <c r="E17" s="622"/>
      <c r="F17" s="7"/>
    </row>
    <row r="18" spans="2:8" ht="24.95" customHeight="1" x14ac:dyDescent="0.2">
      <c r="B18" s="2514" t="s">
        <v>1894</v>
      </c>
      <c r="C18" s="2514"/>
      <c r="D18" s="2514"/>
      <c r="E18" s="622"/>
      <c r="F18" s="7"/>
    </row>
    <row r="19" spans="2:8" x14ac:dyDescent="0.2">
      <c r="B19" s="7"/>
      <c r="C19" s="7"/>
      <c r="D19" s="7"/>
      <c r="E19" s="7"/>
      <c r="F19" s="7"/>
      <c r="G19" s="7"/>
      <c r="H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613" t="s">
        <v>1713</v>
      </c>
      <c r="C27" s="2614"/>
      <c r="D27" s="2614"/>
      <c r="E27" s="2614"/>
      <c r="F27" s="2615"/>
    </row>
    <row r="28" spans="2:8" ht="36.75" customHeight="1" x14ac:dyDescent="0.2">
      <c r="B28" s="37" t="s">
        <v>716</v>
      </c>
      <c r="C28" s="2518" t="s">
        <v>8</v>
      </c>
      <c r="D28" s="2518"/>
      <c r="E28" s="1848" t="s">
        <v>8</v>
      </c>
      <c r="F28" s="1848"/>
    </row>
    <row r="29" spans="2:8" ht="36.75" customHeight="1" x14ac:dyDescent="0.2">
      <c r="B29" s="32" t="s">
        <v>718</v>
      </c>
      <c r="C29" s="2518" t="s">
        <v>844</v>
      </c>
      <c r="D29" s="2518"/>
      <c r="E29" s="1848">
        <v>7</v>
      </c>
      <c r="F29" s="1848"/>
    </row>
    <row r="30" spans="2:8" ht="51" customHeight="1" x14ac:dyDescent="0.2">
      <c r="B30" s="32" t="s">
        <v>723</v>
      </c>
      <c r="C30" s="1157" t="s">
        <v>2905</v>
      </c>
      <c r="D30" s="1157"/>
      <c r="E30" s="1848" t="s">
        <v>2904</v>
      </c>
      <c r="F30" s="1848"/>
    </row>
    <row r="31" spans="2:8" ht="13.5" customHeight="1" x14ac:dyDescent="0.2"/>
    <row r="33" spans="2:8" ht="28.5" customHeight="1" x14ac:dyDescent="0.2">
      <c r="B33" s="2509" t="s">
        <v>1212</v>
      </c>
      <c r="C33" s="2509"/>
    </row>
    <row r="34" spans="2:8" ht="46.5" customHeight="1" x14ac:dyDescent="0.2">
      <c r="B34" s="32" t="s">
        <v>723</v>
      </c>
      <c r="C34" s="1157" t="s">
        <v>1714</v>
      </c>
      <c r="D34" s="1157"/>
      <c r="E34" s="1157" t="s">
        <v>1679</v>
      </c>
      <c r="F34" s="1157"/>
    </row>
    <row r="35" spans="2:8" ht="46.5" customHeight="1" x14ac:dyDescent="0.2">
      <c r="B35" s="32" t="s">
        <v>724</v>
      </c>
      <c r="C35" s="1157" t="s">
        <v>1714</v>
      </c>
      <c r="D35" s="1157"/>
      <c r="E35" s="1848" t="s">
        <v>1679</v>
      </c>
      <c r="F35" s="1848"/>
    </row>
    <row r="36" spans="2:8" ht="47.25" customHeight="1" x14ac:dyDescent="0.2">
      <c r="B36" s="38" t="s">
        <v>725</v>
      </c>
      <c r="C36" s="1157" t="s">
        <v>1714</v>
      </c>
      <c r="D36" s="1157"/>
      <c r="E36" s="1848" t="s">
        <v>1679</v>
      </c>
      <c r="F36" s="1848"/>
    </row>
    <row r="37" spans="2:8" ht="36.75" customHeight="1" x14ac:dyDescent="0.2">
      <c r="B37" s="36" t="s">
        <v>726</v>
      </c>
      <c r="C37" s="2617" t="s">
        <v>28</v>
      </c>
      <c r="D37" s="2549"/>
      <c r="E37" s="1848" t="s">
        <v>1679</v>
      </c>
      <c r="F37" s="1848"/>
    </row>
    <row r="38" spans="2:8" ht="36.75" customHeight="1" x14ac:dyDescent="0.2">
      <c r="B38" s="36" t="s">
        <v>727</v>
      </c>
      <c r="C38" s="2616" t="s">
        <v>28</v>
      </c>
      <c r="D38" s="2549"/>
      <c r="E38" s="1848" t="s">
        <v>1679</v>
      </c>
      <c r="F38" s="1848"/>
    </row>
    <row r="42" spans="2:8" x14ac:dyDescent="0.2">
      <c r="B42" s="183" t="s">
        <v>1211</v>
      </c>
    </row>
    <row r="43" spans="2:8" ht="138.75" customHeight="1" x14ac:dyDescent="0.25">
      <c r="B43" s="1226" t="s">
        <v>3316</v>
      </c>
      <c r="C43" s="2610"/>
      <c r="D43" s="1252" t="s">
        <v>3315</v>
      </c>
      <c r="E43" s="2611"/>
      <c r="F43" s="2612"/>
      <c r="G43" s="184"/>
      <c r="H43"/>
    </row>
  </sheetData>
  <sheetProtection password="CA09" sheet="1" objects="1" scenarios="1"/>
  <mergeCells count="36">
    <mergeCell ref="B43:C43"/>
    <mergeCell ref="C28:D28"/>
    <mergeCell ref="D43:F43"/>
    <mergeCell ref="E28:F28"/>
    <mergeCell ref="B27:F27"/>
    <mergeCell ref="C29:D29"/>
    <mergeCell ref="E29:F29"/>
    <mergeCell ref="C38:D38"/>
    <mergeCell ref="E38:F38"/>
    <mergeCell ref="C35:D35"/>
    <mergeCell ref="B33:C33"/>
    <mergeCell ref="C37:D37"/>
    <mergeCell ref="B2:D2"/>
    <mergeCell ref="B13:G13"/>
    <mergeCell ref="C34:D34"/>
    <mergeCell ref="E34:F34"/>
    <mergeCell ref="B23:E23"/>
    <mergeCell ref="C8:D8"/>
    <mergeCell ref="F8:G8"/>
    <mergeCell ref="C9:D9"/>
    <mergeCell ref="F9:G9"/>
    <mergeCell ref="B6:C6"/>
    <mergeCell ref="C26:D26"/>
    <mergeCell ref="E26:F26"/>
    <mergeCell ref="B15:D15"/>
    <mergeCell ref="B18:D18"/>
    <mergeCell ref="B17:C17"/>
    <mergeCell ref="B25:C25"/>
    <mergeCell ref="B14:E14"/>
    <mergeCell ref="F14:G14"/>
    <mergeCell ref="C30:D30"/>
    <mergeCell ref="E30:F30"/>
    <mergeCell ref="E37:F37"/>
    <mergeCell ref="C36:D36"/>
    <mergeCell ref="E35:F35"/>
    <mergeCell ref="E36:F36"/>
  </mergeCells>
  <hyperlinks>
    <hyperlink ref="B3" location="Content!A1" display="Content (Inhaltsverzeichnis)" xr:uid="{00000000-0004-0000-22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7"/>
  <dimension ref="B1:M39"/>
  <sheetViews>
    <sheetView showGridLines="0" showRuler="0" zoomScaleSheetLayoutView="100" workbookViewId="0">
      <pane ySplit="3" topLeftCell="A4" activePane="bottomLeft" state="frozen"/>
      <selection pane="bottomLeft" activeCell="E32" sqref="C32:F32"/>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6.42578125" style="65" customWidth="1"/>
    <col min="8" max="16384" width="9" style="65"/>
  </cols>
  <sheetData>
    <row r="1" spans="2:13" ht="9" customHeight="1" x14ac:dyDescent="0.2"/>
    <row r="2" spans="2:13" ht="50.25" customHeight="1" x14ac:dyDescent="0.25">
      <c r="B2" s="1137" t="s">
        <v>2827</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95.25" customHeight="1" x14ac:dyDescent="0.2">
      <c r="B8" s="503" t="s">
        <v>1423</v>
      </c>
      <c r="C8" s="2498" t="s">
        <v>1702</v>
      </c>
      <c r="D8" s="2499"/>
      <c r="E8" s="505" t="s">
        <v>1423</v>
      </c>
      <c r="F8" s="2500"/>
      <c r="G8" s="2501"/>
      <c r="H8" s="173"/>
      <c r="I8" s="174"/>
      <c r="J8" s="172"/>
      <c r="K8" s="172"/>
      <c r="L8" s="172"/>
      <c r="M8" s="172"/>
    </row>
    <row r="9" spans="2:13" ht="55.5" customHeight="1" x14ac:dyDescent="0.2">
      <c r="B9" s="504" t="s">
        <v>1878</v>
      </c>
      <c r="C9" s="2580" t="s">
        <v>1920</v>
      </c>
      <c r="D9" s="2581"/>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8" t="s">
        <v>1747</v>
      </c>
      <c r="H14" s="7"/>
    </row>
    <row r="15" spans="2:13" ht="24.95" customHeight="1" x14ac:dyDescent="0.2">
      <c r="B15" s="2491" t="s">
        <v>1741</v>
      </c>
      <c r="C15" s="2492"/>
      <c r="D15" s="2492"/>
      <c r="E15" s="2493"/>
      <c r="F15" s="612" t="s">
        <v>1872</v>
      </c>
    </row>
    <row r="16" spans="2:13" x14ac:dyDescent="0.2">
      <c r="B16" s="46"/>
      <c r="C16" s="46"/>
      <c r="D16" s="46"/>
      <c r="E16" s="46"/>
      <c r="F16" s="46"/>
      <c r="G16" s="7"/>
      <c r="H16" s="7"/>
    </row>
    <row r="17" spans="2:8" ht="24.95" customHeight="1" x14ac:dyDescent="0.2">
      <c r="B17" s="2603" t="s">
        <v>1740</v>
      </c>
      <c r="C17" s="2604"/>
      <c r="D17" s="2605"/>
      <c r="E17" s="622"/>
      <c r="F17" s="622"/>
      <c r="G17" s="7"/>
    </row>
    <row r="18" spans="2:8" ht="24.95" customHeight="1" x14ac:dyDescent="0.2">
      <c r="B18" s="2514" t="s">
        <v>1895</v>
      </c>
      <c r="C18" s="2514"/>
      <c r="D18" s="2514"/>
      <c r="E18" s="2514"/>
      <c r="F18" s="622"/>
      <c r="G18" s="181"/>
      <c r="H18" s="7"/>
    </row>
    <row r="19" spans="2:8" x14ac:dyDescent="0.2">
      <c r="B19" s="7"/>
      <c r="C19" s="7"/>
      <c r="D19" s="7"/>
      <c r="E19" s="7"/>
      <c r="F19" s="7"/>
      <c r="G19" s="7"/>
      <c r="H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619" t="s">
        <v>1710</v>
      </c>
      <c r="C27" s="2620"/>
      <c r="D27" s="2620"/>
      <c r="E27" s="2620"/>
      <c r="F27" s="2621"/>
    </row>
    <row r="28" spans="2:8" ht="36.75" customHeight="1" x14ac:dyDescent="0.2">
      <c r="B28" s="32" t="s">
        <v>748</v>
      </c>
      <c r="C28" s="2518" t="s">
        <v>619</v>
      </c>
      <c r="D28" s="2518"/>
      <c r="E28" s="1848" t="s">
        <v>620</v>
      </c>
      <c r="F28" s="1848"/>
    </row>
    <row r="29" spans="2:8" ht="13.5" customHeight="1" x14ac:dyDescent="0.2"/>
    <row r="31" spans="2:8" ht="28.5" customHeight="1" x14ac:dyDescent="0.2">
      <c r="B31" s="2509" t="s">
        <v>1212</v>
      </c>
      <c r="C31" s="2509"/>
    </row>
    <row r="32" spans="2:8" ht="36.75" customHeight="1" x14ac:dyDescent="0.2">
      <c r="B32" s="38" t="s">
        <v>738</v>
      </c>
      <c r="C32" s="2618" t="s">
        <v>3314</v>
      </c>
      <c r="D32" s="2618"/>
      <c r="E32" s="1157" t="s">
        <v>3317</v>
      </c>
      <c r="F32" s="1157"/>
    </row>
    <row r="33" spans="2:8" ht="51.75" customHeight="1" x14ac:dyDescent="0.2">
      <c r="B33" s="32" t="s">
        <v>764</v>
      </c>
      <c r="C33" s="1157" t="s">
        <v>1714</v>
      </c>
      <c r="D33" s="1157"/>
      <c r="E33" s="1848" t="s">
        <v>1679</v>
      </c>
      <c r="F33" s="1848"/>
    </row>
    <row r="34" spans="2:8" ht="51.75" customHeight="1" x14ac:dyDescent="0.2">
      <c r="B34" s="32" t="s">
        <v>765</v>
      </c>
      <c r="C34" s="1157" t="s">
        <v>1714</v>
      </c>
      <c r="D34" s="1157"/>
      <c r="E34" s="1848" t="s">
        <v>1679</v>
      </c>
      <c r="F34" s="1848"/>
    </row>
    <row r="38" spans="2:8" x14ac:dyDescent="0.2">
      <c r="B38" s="183" t="s">
        <v>1211</v>
      </c>
    </row>
    <row r="39" spans="2:8" ht="42" customHeight="1" x14ac:dyDescent="0.25">
      <c r="B39" s="2486"/>
      <c r="C39" s="2487"/>
      <c r="D39" s="2594"/>
      <c r="E39" s="2595"/>
      <c r="F39" s="2596"/>
      <c r="G39" s="184"/>
      <c r="H39"/>
    </row>
  </sheetData>
  <sheetProtection password="CA09" sheet="1" objects="1" scenarios="1"/>
  <mergeCells count="27">
    <mergeCell ref="B31:C31"/>
    <mergeCell ref="B23:E23"/>
    <mergeCell ref="B25:C25"/>
    <mergeCell ref="D39:F39"/>
    <mergeCell ref="C32:D32"/>
    <mergeCell ref="E32:F32"/>
    <mergeCell ref="B39:C39"/>
    <mergeCell ref="C34:D34"/>
    <mergeCell ref="E34:F34"/>
    <mergeCell ref="C33:D33"/>
    <mergeCell ref="E33:F33"/>
    <mergeCell ref="C28:D28"/>
    <mergeCell ref="E28:F28"/>
    <mergeCell ref="B27:F27"/>
    <mergeCell ref="B14:F14"/>
    <mergeCell ref="B15:E15"/>
    <mergeCell ref="B17:D17"/>
    <mergeCell ref="B18:E18"/>
    <mergeCell ref="C26:D26"/>
    <mergeCell ref="E26:F26"/>
    <mergeCell ref="B6:C6"/>
    <mergeCell ref="B2:D2"/>
    <mergeCell ref="B13:G13"/>
    <mergeCell ref="C8:D8"/>
    <mergeCell ref="F8:G8"/>
    <mergeCell ref="C9:D9"/>
    <mergeCell ref="F9:G9"/>
  </mergeCells>
  <hyperlinks>
    <hyperlink ref="B3" location="Content!A1" display="Content (Inhaltsverzeichnis)" xr:uid="{00000000-0004-0000-23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1"/>
  <dimension ref="B1:M48"/>
  <sheetViews>
    <sheetView showGridLines="0" showRuler="0" zoomScaleSheetLayoutView="100" workbookViewId="0">
      <pane ySplit="3" topLeftCell="A4" activePane="bottomLeft" state="frozen"/>
      <selection pane="bottomLeft" activeCell="E29" sqref="E29:F29"/>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9.140625" style="65" customWidth="1"/>
    <col min="8" max="16384" width="9" style="65"/>
  </cols>
  <sheetData>
    <row r="1" spans="2:13" ht="9" customHeight="1" x14ac:dyDescent="0.2"/>
    <row r="2" spans="2:13" ht="65.25" customHeight="1" x14ac:dyDescent="0.25">
      <c r="B2" s="1137" t="s">
        <v>2846</v>
      </c>
      <c r="C2" s="1137"/>
      <c r="D2" s="1137"/>
      <c r="E2" s="1137"/>
      <c r="F2" s="113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51" customHeight="1" x14ac:dyDescent="0.2">
      <c r="B8" s="503" t="s">
        <v>1423</v>
      </c>
      <c r="C8" s="2498" t="s">
        <v>1703</v>
      </c>
      <c r="D8" s="2499"/>
      <c r="E8" s="505" t="s">
        <v>1423</v>
      </c>
      <c r="F8" s="2500"/>
      <c r="G8" s="2501"/>
      <c r="H8" s="173"/>
      <c r="I8" s="174"/>
      <c r="J8" s="172"/>
      <c r="K8" s="172"/>
      <c r="L8" s="172"/>
      <c r="M8" s="172"/>
    </row>
    <row r="9" spans="2:13" ht="93.75" customHeight="1" x14ac:dyDescent="0.2">
      <c r="B9" s="504" t="s">
        <v>1878</v>
      </c>
      <c r="C9" s="2511" t="s">
        <v>1704</v>
      </c>
      <c r="D9" s="250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4" t="s">
        <v>1747</v>
      </c>
      <c r="H14" s="7"/>
    </row>
    <row r="15" spans="2:13" ht="24.95" customHeight="1" x14ac:dyDescent="0.2">
      <c r="B15" s="2565" t="s">
        <v>1744</v>
      </c>
      <c r="C15" s="2566"/>
      <c r="D15" s="2566"/>
      <c r="E15" s="2566"/>
      <c r="F15" s="46"/>
      <c r="G15" s="46"/>
    </row>
    <row r="16" spans="2:13" ht="24.95" customHeight="1" x14ac:dyDescent="0.2">
      <c r="B16" s="2491" t="s">
        <v>1745</v>
      </c>
      <c r="C16" s="2492"/>
      <c r="D16" s="2493"/>
      <c r="E16" s="46"/>
      <c r="F16" s="46"/>
      <c r="G16" s="46"/>
    </row>
    <row r="17" spans="2:8" x14ac:dyDescent="0.2">
      <c r="B17" s="46"/>
      <c r="C17" s="46"/>
      <c r="D17" s="46"/>
      <c r="E17" s="46"/>
      <c r="F17" s="46"/>
      <c r="G17" s="46"/>
      <c r="H17" s="7"/>
    </row>
    <row r="18" spans="2:8" ht="24.95" customHeight="1" x14ac:dyDescent="0.2">
      <c r="B18" s="2627" t="s">
        <v>1746</v>
      </c>
      <c r="C18" s="2628"/>
      <c r="D18" s="631"/>
      <c r="E18" s="622"/>
      <c r="F18" s="46"/>
      <c r="G18" s="46"/>
    </row>
    <row r="19" spans="2:8" ht="24.95" customHeight="1" x14ac:dyDescent="0.2">
      <c r="B19" s="2538" t="s">
        <v>1897</v>
      </c>
      <c r="C19" s="2629"/>
      <c r="D19" s="2630"/>
      <c r="E19" s="622"/>
      <c r="F19" s="622"/>
      <c r="G19" s="46"/>
    </row>
    <row r="20" spans="2:8" x14ac:dyDescent="0.2">
      <c r="B20" s="7"/>
      <c r="C20" s="7"/>
      <c r="D20" s="7"/>
      <c r="E20" s="7"/>
      <c r="F20" s="7"/>
      <c r="G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3" customHeight="1" thickBot="1" x14ac:dyDescent="0.25">
      <c r="B28" s="2619" t="s">
        <v>1712</v>
      </c>
      <c r="C28" s="2620"/>
      <c r="D28" s="2620"/>
      <c r="E28" s="2620"/>
      <c r="F28" s="2621"/>
    </row>
    <row r="29" spans="2:8" ht="47.25" customHeight="1" x14ac:dyDescent="0.2">
      <c r="B29" s="32" t="s">
        <v>721</v>
      </c>
      <c r="C29" s="2625" t="s">
        <v>3180</v>
      </c>
      <c r="D29" s="2626"/>
      <c r="E29" s="2625" t="s">
        <v>3179</v>
      </c>
      <c r="F29" s="2626"/>
    </row>
    <row r="30" spans="2:8" ht="19.5" customHeight="1" x14ac:dyDescent="0.2">
      <c r="B30" s="115"/>
      <c r="C30" s="2622" t="s">
        <v>2658</v>
      </c>
      <c r="D30" s="2623"/>
      <c r="E30" s="2623"/>
      <c r="F30" s="2624"/>
    </row>
    <row r="31" spans="2:8" ht="39" customHeight="1" x14ac:dyDescent="0.2">
      <c r="B31" s="32" t="s">
        <v>738</v>
      </c>
      <c r="C31" s="1365" t="s">
        <v>1045</v>
      </c>
      <c r="D31" s="1251"/>
      <c r="E31" s="1365" t="s">
        <v>2638</v>
      </c>
      <c r="F31" s="1251"/>
    </row>
    <row r="32" spans="2:8" ht="17.25" customHeight="1" x14ac:dyDescent="0.2">
      <c r="B32" s="2622" t="s">
        <v>2659</v>
      </c>
      <c r="C32" s="2623"/>
      <c r="D32" s="2623"/>
      <c r="E32" s="2623"/>
      <c r="F32" s="2624"/>
    </row>
    <row r="33" spans="2:9" ht="36.75" customHeight="1" x14ac:dyDescent="0.2">
      <c r="B33" s="32" t="s">
        <v>742</v>
      </c>
      <c r="C33" s="2548" t="s">
        <v>625</v>
      </c>
      <c r="D33" s="2549"/>
      <c r="E33" s="1365" t="s">
        <v>615</v>
      </c>
      <c r="F33" s="1251"/>
    </row>
    <row r="34" spans="2:9" ht="36.75" customHeight="1" x14ac:dyDescent="0.2">
      <c r="B34" s="32" t="s">
        <v>744</v>
      </c>
      <c r="C34" s="1157" t="s">
        <v>2903</v>
      </c>
      <c r="D34" s="1157"/>
      <c r="E34" s="1157" t="s">
        <v>126</v>
      </c>
      <c r="F34" s="1157"/>
    </row>
    <row r="35" spans="2:9" ht="36.75" customHeight="1" x14ac:dyDescent="0.2">
      <c r="B35" s="32" t="s">
        <v>743</v>
      </c>
      <c r="C35" s="1365" t="s">
        <v>2637</v>
      </c>
      <c r="D35" s="1251"/>
      <c r="E35" s="1365" t="s">
        <v>148</v>
      </c>
      <c r="F35" s="1251"/>
    </row>
    <row r="36" spans="2:9" ht="36.75" customHeight="1" x14ac:dyDescent="0.2">
      <c r="B36" s="32" t="s">
        <v>730</v>
      </c>
      <c r="C36" s="1365" t="s">
        <v>8</v>
      </c>
      <c r="D36" s="1251"/>
      <c r="E36" s="1365" t="s">
        <v>1678</v>
      </c>
      <c r="F36" s="1251"/>
    </row>
    <row r="37" spans="2:9" ht="36.75" customHeight="1" x14ac:dyDescent="0.2">
      <c r="B37" s="32" t="s">
        <v>731</v>
      </c>
      <c r="C37" s="1365" t="s">
        <v>593</v>
      </c>
      <c r="D37" s="1251"/>
      <c r="E37" s="1365" t="s">
        <v>1678</v>
      </c>
      <c r="F37" s="1251"/>
    </row>
    <row r="38" spans="2:9" ht="13.5" customHeight="1" x14ac:dyDescent="0.2"/>
    <row r="40" spans="2:9" ht="28.5" customHeight="1" x14ac:dyDescent="0.2">
      <c r="B40" s="2509" t="s">
        <v>1212</v>
      </c>
      <c r="C40" s="2509"/>
    </row>
    <row r="41" spans="2:9" ht="36.75" customHeight="1" x14ac:dyDescent="0.2">
      <c r="B41" s="32" t="s">
        <v>779</v>
      </c>
      <c r="C41" s="2512" t="s">
        <v>814</v>
      </c>
      <c r="D41" s="2512"/>
      <c r="E41" s="1157" t="s">
        <v>618</v>
      </c>
      <c r="F41" s="1157"/>
    </row>
    <row r="42" spans="2:9" ht="36.75" customHeight="1" x14ac:dyDescent="0.2">
      <c r="B42" s="32" t="s">
        <v>780</v>
      </c>
      <c r="C42" s="2548" t="s">
        <v>861</v>
      </c>
      <c r="D42" s="2549"/>
      <c r="E42" s="1365" t="s">
        <v>1672</v>
      </c>
      <c r="F42" s="1251"/>
    </row>
    <row r="43" spans="2:9" ht="36.75" customHeight="1" x14ac:dyDescent="0.2">
      <c r="B43" s="32" t="s">
        <v>781</v>
      </c>
      <c r="C43" s="2631" t="s">
        <v>8</v>
      </c>
      <c r="D43" s="2512"/>
      <c r="E43" s="1157" t="s">
        <v>8</v>
      </c>
      <c r="F43" s="1157"/>
    </row>
    <row r="47" spans="2:9" x14ac:dyDescent="0.2">
      <c r="B47" s="183" t="s">
        <v>1211</v>
      </c>
    </row>
    <row r="48" spans="2:9" ht="42" customHeight="1" x14ac:dyDescent="0.25">
      <c r="B48" s="2486"/>
      <c r="C48" s="2487"/>
      <c r="D48" s="2488"/>
      <c r="E48" s="2489"/>
      <c r="F48" s="2489"/>
      <c r="G48" s="2490"/>
      <c r="H48" s="184"/>
      <c r="I48"/>
    </row>
  </sheetData>
  <sheetProtection password="CA09" sheet="1" objects="1" scenarios="1"/>
  <mergeCells count="42">
    <mergeCell ref="B40:C40"/>
    <mergeCell ref="B48:C48"/>
    <mergeCell ref="D48:G48"/>
    <mergeCell ref="C41:D41"/>
    <mergeCell ref="E41:F41"/>
    <mergeCell ref="C43:D43"/>
    <mergeCell ref="E43:F43"/>
    <mergeCell ref="C42:D42"/>
    <mergeCell ref="E42:F42"/>
    <mergeCell ref="C29:D29"/>
    <mergeCell ref="E29:F29"/>
    <mergeCell ref="B14:F14"/>
    <mergeCell ref="B15:E15"/>
    <mergeCell ref="B16:D16"/>
    <mergeCell ref="B18:C18"/>
    <mergeCell ref="B19:D19"/>
    <mergeCell ref="C27:D27"/>
    <mergeCell ref="E27:F27"/>
    <mergeCell ref="B28:F28"/>
    <mergeCell ref="B24:E24"/>
    <mergeCell ref="B26:C26"/>
    <mergeCell ref="B13:G13"/>
    <mergeCell ref="B2:F2"/>
    <mergeCell ref="C8:D8"/>
    <mergeCell ref="F8:G8"/>
    <mergeCell ref="C9:D9"/>
    <mergeCell ref="F9:G9"/>
    <mergeCell ref="B6:C6"/>
    <mergeCell ref="C36:D36"/>
    <mergeCell ref="E36:F36"/>
    <mergeCell ref="C37:D37"/>
    <mergeCell ref="E37:F37"/>
    <mergeCell ref="C34:D34"/>
    <mergeCell ref="C35:D35"/>
    <mergeCell ref="E35:F35"/>
    <mergeCell ref="C31:D31"/>
    <mergeCell ref="E31:F31"/>
    <mergeCell ref="C30:F30"/>
    <mergeCell ref="B32:F32"/>
    <mergeCell ref="E34:F34"/>
    <mergeCell ref="C33:D33"/>
    <mergeCell ref="E33:F33"/>
  </mergeCells>
  <hyperlinks>
    <hyperlink ref="B3" location="Content!A1" display="Content (Inhaltsverzeichnis)" xr:uid="{00000000-0004-0000-25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2"/>
  <dimension ref="B1:M25"/>
  <sheetViews>
    <sheetView showGridLines="0" showRuler="0" zoomScaleSheetLayoutView="100" workbookViewId="0">
      <pane ySplit="3" topLeftCell="A4" activePane="bottomLeft" state="frozen"/>
      <selection pane="bottomLeft" activeCell="B3" sqref="B3"/>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53.25" customHeight="1" x14ac:dyDescent="0.25">
      <c r="B2" s="1137" t="s">
        <v>3242</v>
      </c>
      <c r="C2" s="1137"/>
      <c r="D2" s="1137"/>
      <c r="E2" s="1137"/>
      <c r="F2" s="827"/>
      <c r="G2" s="62"/>
      <c r="H2" s="28"/>
      <c r="I2"/>
    </row>
    <row r="3" spans="2:13" s="1" customFormat="1" ht="16.5" customHeight="1" x14ac:dyDescent="0.25">
      <c r="B3" s="411" t="s">
        <v>1173</v>
      </c>
      <c r="C3"/>
      <c r="D3"/>
      <c r="E3"/>
      <c r="F3"/>
      <c r="G3" s="201"/>
      <c r="H3" s="201"/>
      <c r="I3" s="201"/>
      <c r="J3" s="202"/>
      <c r="K3"/>
      <c r="L3"/>
      <c r="M3"/>
    </row>
    <row r="5" spans="2:13" s="639" customFormat="1" ht="35.1" customHeight="1" x14ac:dyDescent="0.25">
      <c r="B5" s="2633" t="s">
        <v>1844</v>
      </c>
      <c r="C5" s="2634"/>
      <c r="D5" s="2634"/>
      <c r="E5" s="2634"/>
      <c r="F5" s="2635"/>
    </row>
    <row r="6" spans="2:13" ht="18" x14ac:dyDescent="0.25">
      <c r="B6" s="170"/>
      <c r="C6" s="170"/>
      <c r="E6" s="170"/>
      <c r="F6" s="170"/>
      <c r="G6" s="170"/>
      <c r="H6" s="170"/>
    </row>
    <row r="7" spans="2:13" ht="27.75" customHeight="1" x14ac:dyDescent="0.25">
      <c r="B7" s="2510" t="s">
        <v>1687</v>
      </c>
      <c r="C7" s="2510"/>
      <c r="D7" s="170"/>
      <c r="E7" s="619" t="s">
        <v>1688</v>
      </c>
      <c r="H7" s="24"/>
    </row>
    <row r="8" spans="2:13" ht="8.25" customHeight="1" x14ac:dyDescent="0.2">
      <c r="B8" s="171"/>
      <c r="C8" s="171"/>
      <c r="D8" s="171"/>
      <c r="E8" s="29"/>
      <c r="H8" s="29"/>
      <c r="J8" s="172"/>
      <c r="K8" s="172"/>
      <c r="L8" s="172"/>
      <c r="M8" s="172"/>
    </row>
    <row r="9" spans="2:13" ht="54.75" customHeight="1" x14ac:dyDescent="0.2">
      <c r="B9" s="503" t="s">
        <v>1423</v>
      </c>
      <c r="C9" s="2498" t="s">
        <v>1705</v>
      </c>
      <c r="D9" s="2499"/>
      <c r="E9" s="505" t="s">
        <v>1423</v>
      </c>
      <c r="F9" s="2500"/>
      <c r="G9" s="2501"/>
      <c r="H9" s="173"/>
      <c r="I9" s="174"/>
      <c r="J9" s="172"/>
      <c r="K9" s="172"/>
      <c r="L9" s="172"/>
      <c r="M9" s="172"/>
    </row>
    <row r="10" spans="2:13" ht="54.75" customHeight="1" x14ac:dyDescent="0.2">
      <c r="B10" s="504" t="s">
        <v>1878</v>
      </c>
      <c r="C10" s="2498" t="s">
        <v>1941</v>
      </c>
      <c r="D10" s="2499"/>
      <c r="E10" s="506" t="s">
        <v>1878</v>
      </c>
      <c r="F10" s="2502"/>
      <c r="G10" s="2504"/>
      <c r="H10" s="173"/>
      <c r="I10" s="174"/>
      <c r="J10" s="171"/>
      <c r="K10" s="172"/>
      <c r="L10" s="172"/>
      <c r="M10" s="172"/>
    </row>
    <row r="11" spans="2:13" ht="24" customHeight="1" x14ac:dyDescent="0.2">
      <c r="B11" s="175"/>
      <c r="C11" s="175"/>
      <c r="D11" s="175"/>
      <c r="E11" s="176"/>
      <c r="F11" s="177"/>
      <c r="G11" s="177"/>
      <c r="H11" s="178"/>
      <c r="I11" s="174"/>
      <c r="J11" s="171"/>
      <c r="K11" s="172"/>
      <c r="L11" s="172"/>
      <c r="M11" s="172"/>
    </row>
    <row r="12" spans="2:13" ht="15.75" x14ac:dyDescent="0.2">
      <c r="B12" s="175"/>
      <c r="C12" s="171"/>
      <c r="D12" s="171"/>
      <c r="E12" s="27"/>
      <c r="H12" s="179"/>
      <c r="I12" s="171"/>
      <c r="J12" s="171"/>
      <c r="K12" s="172"/>
      <c r="L12" s="172"/>
      <c r="M12" s="172"/>
    </row>
    <row r="13" spans="2:13" ht="15" customHeight="1" x14ac:dyDescent="0.2">
      <c r="B13" s="7" t="s">
        <v>1686</v>
      </c>
    </row>
    <row r="14" spans="2:13" ht="24.95" customHeight="1" x14ac:dyDescent="0.2">
      <c r="B14" s="2491" t="s">
        <v>1715</v>
      </c>
      <c r="C14" s="2582"/>
      <c r="D14" s="2582"/>
      <c r="E14" s="2582"/>
      <c r="F14" s="2582"/>
      <c r="G14" s="2583"/>
    </row>
    <row r="15" spans="2:13" ht="15" customHeight="1" x14ac:dyDescent="0.2">
      <c r="B15" s="2632" t="s">
        <v>0</v>
      </c>
      <c r="C15" s="2492"/>
      <c r="D15" s="2492"/>
      <c r="E15" s="2492"/>
      <c r="F15" s="2493"/>
      <c r="G15" s="46"/>
    </row>
    <row r="16" spans="2:13" ht="24.95" customHeight="1" x14ac:dyDescent="0.2">
      <c r="B16" s="2636" t="s">
        <v>1743</v>
      </c>
      <c r="C16" s="2555"/>
      <c r="D16" s="2555"/>
      <c r="E16" s="2637"/>
      <c r="F16" s="46"/>
      <c r="G16" s="46"/>
    </row>
    <row r="17" spans="2:9" ht="15" customHeight="1" x14ac:dyDescent="0.2">
      <c r="B17" s="2566" t="s">
        <v>629</v>
      </c>
      <c r="C17" s="2566"/>
      <c r="D17" s="2566"/>
      <c r="E17" s="46"/>
      <c r="F17" s="46"/>
      <c r="G17" s="46"/>
    </row>
    <row r="18" spans="2:9" x14ac:dyDescent="0.2">
      <c r="B18" s="622"/>
      <c r="C18" s="622"/>
      <c r="D18" s="622"/>
      <c r="E18" s="622"/>
      <c r="F18" s="46"/>
      <c r="G18" s="46"/>
    </row>
    <row r="19" spans="2:9" ht="15" customHeight="1" x14ac:dyDescent="0.2">
      <c r="B19" s="2638" t="s">
        <v>630</v>
      </c>
      <c r="C19" s="2638"/>
      <c r="D19" s="46"/>
      <c r="E19" s="46"/>
      <c r="F19" s="46"/>
      <c r="G19" s="46"/>
    </row>
    <row r="20" spans="2:9" ht="24.95" customHeight="1" x14ac:dyDescent="0.2">
      <c r="B20" s="2538" t="s">
        <v>1896</v>
      </c>
      <c r="C20" s="2629"/>
      <c r="D20" s="2630"/>
      <c r="E20" s="622"/>
      <c r="F20" s="46"/>
      <c r="G20" s="46"/>
    </row>
    <row r="21" spans="2:9" x14ac:dyDescent="0.2">
      <c r="B21" s="7"/>
      <c r="C21" s="7"/>
      <c r="D21" s="7"/>
      <c r="E21" s="7"/>
      <c r="F21" s="7"/>
      <c r="G21" s="7"/>
      <c r="H21" s="7"/>
    </row>
    <row r="22" spans="2:9" x14ac:dyDescent="0.2">
      <c r="B22" s="7"/>
      <c r="C22" s="7"/>
      <c r="D22" s="7"/>
      <c r="E22" s="7"/>
      <c r="F22" s="7"/>
      <c r="G22" s="7"/>
      <c r="H22" s="7"/>
    </row>
    <row r="23" spans="2:9" x14ac:dyDescent="0.2">
      <c r="B23" s="7"/>
      <c r="C23" s="7"/>
      <c r="D23" s="7"/>
      <c r="E23" s="7"/>
      <c r="F23" s="7"/>
      <c r="G23" s="7"/>
      <c r="H23" s="7"/>
    </row>
    <row r="24" spans="2:9" x14ac:dyDescent="0.2">
      <c r="B24" s="183" t="s">
        <v>1211</v>
      </c>
    </row>
    <row r="25" spans="2:9" ht="42" customHeight="1" x14ac:dyDescent="0.25">
      <c r="B25" s="2486"/>
      <c r="C25" s="2487"/>
      <c r="D25" s="2488"/>
      <c r="E25" s="2489"/>
      <c r="F25" s="2489"/>
      <c r="G25" s="2490"/>
      <c r="H25" s="184"/>
      <c r="I25"/>
    </row>
  </sheetData>
  <sheetProtection password="CA09" sheet="1" objects="1" scenarios="1"/>
  <mergeCells count="15">
    <mergeCell ref="B16:E16"/>
    <mergeCell ref="B17:D17"/>
    <mergeCell ref="B20:D20"/>
    <mergeCell ref="B19:C19"/>
    <mergeCell ref="B25:C25"/>
    <mergeCell ref="D25:G25"/>
    <mergeCell ref="B2:E2"/>
    <mergeCell ref="B14:G14"/>
    <mergeCell ref="B15:F15"/>
    <mergeCell ref="B5:F5"/>
    <mergeCell ref="C9:D9"/>
    <mergeCell ref="F9:G9"/>
    <mergeCell ref="C10:D10"/>
    <mergeCell ref="F10:G10"/>
    <mergeCell ref="B7:C7"/>
  </mergeCells>
  <hyperlinks>
    <hyperlink ref="B3" location="Content!A1" display="Content (Inhaltsverzeichnis)" xr:uid="{00000000-0004-0000-26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N134"/>
  <sheetViews>
    <sheetView showGridLines="0" zoomScaleNormal="100" workbookViewId="0">
      <pane ySplit="3" topLeftCell="A16" activePane="bottomLeft" state="frozen"/>
      <selection pane="bottomLeft" activeCell="J112" sqref="J112"/>
    </sheetView>
  </sheetViews>
  <sheetFormatPr baseColWidth="10" defaultRowHeight="15" x14ac:dyDescent="0.25"/>
  <cols>
    <col min="1" max="1" width="2.28515625" customWidth="1"/>
    <col min="2" max="2" width="2.140625" customWidth="1"/>
    <col min="3" max="3" width="18.7109375" style="65" customWidth="1"/>
    <col min="4" max="4" width="18.42578125" style="65" customWidth="1"/>
    <col min="5" max="5" width="30.7109375" style="68" customWidth="1"/>
    <col min="6" max="6" width="14" style="162" customWidth="1"/>
    <col min="7" max="7" width="21.5703125" style="65" customWidth="1"/>
    <col min="8" max="8" width="22" style="65" customWidth="1"/>
    <col min="9" max="9" width="33.140625" style="27" customWidth="1"/>
    <col min="10" max="10" width="15.140625" style="66" customWidth="1"/>
    <col min="11" max="11" width="16" style="65" customWidth="1"/>
  </cols>
  <sheetData>
    <row r="1" spans="1:14" s="29" customFormat="1" ht="8.25" customHeight="1" x14ac:dyDescent="0.2">
      <c r="B1" s="23"/>
      <c r="C1" s="24"/>
      <c r="D1" s="24"/>
      <c r="E1" s="26"/>
      <c r="F1" s="161"/>
      <c r="G1" s="24"/>
      <c r="H1" s="25"/>
      <c r="I1" s="26"/>
      <c r="J1" s="61"/>
      <c r="K1" s="26"/>
      <c r="L1" s="28"/>
      <c r="M1" s="28"/>
      <c r="N1" s="28"/>
    </row>
    <row r="2" spans="1:14" s="29" customFormat="1" ht="47.25" customHeight="1" x14ac:dyDescent="0.2">
      <c r="B2" s="23"/>
      <c r="C2" s="1137" t="s">
        <v>1670</v>
      </c>
      <c r="D2" s="1137"/>
      <c r="E2" s="1137"/>
      <c r="F2" s="1137"/>
      <c r="G2" s="1137"/>
      <c r="H2" s="25"/>
      <c r="I2" s="26"/>
      <c r="J2" s="61"/>
      <c r="K2" s="26"/>
      <c r="L2" s="28"/>
      <c r="M2" s="28"/>
      <c r="N2" s="28"/>
    </row>
    <row r="3" spans="1:14" s="29" customFormat="1" ht="23.25" customHeight="1" x14ac:dyDescent="0.2">
      <c r="B3" s="147"/>
      <c r="C3" s="1154" t="s">
        <v>1173</v>
      </c>
      <c r="D3" s="1154"/>
      <c r="E3" s="1154"/>
      <c r="F3" s="1154"/>
      <c r="G3" s="147"/>
      <c r="H3" s="62"/>
      <c r="I3" s="43"/>
      <c r="J3" s="137"/>
      <c r="K3" s="672"/>
      <c r="L3" s="28"/>
      <c r="M3" s="28"/>
      <c r="N3" s="28"/>
    </row>
    <row r="4" spans="1:14" s="29" customFormat="1" ht="18" customHeight="1" x14ac:dyDescent="0.2">
      <c r="A4" s="852"/>
      <c r="B4" s="674">
        <v>1</v>
      </c>
      <c r="C4" s="675" t="s">
        <v>488</v>
      </c>
      <c r="D4" s="676"/>
      <c r="E4" s="677"/>
      <c r="F4" s="678" t="s">
        <v>86</v>
      </c>
      <c r="G4" s="679" t="s">
        <v>353</v>
      </c>
      <c r="H4" s="680"/>
      <c r="I4" s="680"/>
      <c r="J4" s="681"/>
      <c r="K4" s="682"/>
      <c r="L4" s="28"/>
      <c r="M4" s="28"/>
      <c r="N4" s="28"/>
    </row>
    <row r="5" spans="1:14" ht="33.75" x14ac:dyDescent="0.25">
      <c r="A5" s="853"/>
      <c r="B5" s="683">
        <v>1</v>
      </c>
      <c r="C5" s="32" t="s">
        <v>759</v>
      </c>
      <c r="D5" s="84" t="s">
        <v>8</v>
      </c>
      <c r="E5" s="84" t="s">
        <v>489</v>
      </c>
      <c r="F5" s="8" t="s">
        <v>418</v>
      </c>
      <c r="G5" s="10" t="s">
        <v>359</v>
      </c>
      <c r="H5" s="32" t="s">
        <v>8</v>
      </c>
      <c r="I5" s="11" t="s">
        <v>1073</v>
      </c>
      <c r="J5" s="349" t="s">
        <v>1072</v>
      </c>
      <c r="K5" s="350" t="s">
        <v>9</v>
      </c>
    </row>
    <row r="6" spans="1:14" ht="33.75" x14ac:dyDescent="0.25">
      <c r="A6" s="853"/>
      <c r="B6" s="683">
        <v>1</v>
      </c>
      <c r="C6" s="32" t="s">
        <v>760</v>
      </c>
      <c r="D6" s="84" t="s">
        <v>90</v>
      </c>
      <c r="E6" s="84" t="s">
        <v>490</v>
      </c>
      <c r="F6" s="8" t="s">
        <v>491</v>
      </c>
      <c r="G6" s="10" t="s">
        <v>1074</v>
      </c>
      <c r="H6" s="32" t="s">
        <v>360</v>
      </c>
      <c r="I6" s="32" t="s">
        <v>1075</v>
      </c>
      <c r="J6" s="349" t="s">
        <v>1072</v>
      </c>
      <c r="K6" s="350" t="s">
        <v>9</v>
      </c>
    </row>
    <row r="7" spans="1:14" ht="22.5" x14ac:dyDescent="0.25">
      <c r="A7" s="853"/>
      <c r="B7" s="683">
        <v>1</v>
      </c>
      <c r="C7" s="32" t="s">
        <v>2924</v>
      </c>
      <c r="D7" s="84" t="s">
        <v>8</v>
      </c>
      <c r="E7" s="84" t="s">
        <v>2925</v>
      </c>
      <c r="F7" s="8" t="s">
        <v>2919</v>
      </c>
      <c r="G7" s="10" t="s">
        <v>2928</v>
      </c>
      <c r="H7" s="84" t="s">
        <v>8</v>
      </c>
      <c r="I7" s="32"/>
      <c r="J7" s="349" t="s">
        <v>1072</v>
      </c>
      <c r="K7" s="350" t="s">
        <v>9</v>
      </c>
    </row>
    <row r="8" spans="1:14" ht="22.5" x14ac:dyDescent="0.25">
      <c r="A8" s="853"/>
      <c r="B8" s="683">
        <v>1</v>
      </c>
      <c r="C8" s="32" t="s">
        <v>2923</v>
      </c>
      <c r="D8" s="84" t="s">
        <v>8</v>
      </c>
      <c r="E8" s="84" t="s">
        <v>2926</v>
      </c>
      <c r="F8" s="8" t="s">
        <v>2920</v>
      </c>
      <c r="G8" s="10" t="s">
        <v>2929</v>
      </c>
      <c r="H8" s="84" t="s">
        <v>8</v>
      </c>
      <c r="I8" s="32"/>
      <c r="J8" s="349" t="s">
        <v>1072</v>
      </c>
      <c r="K8" s="350" t="s">
        <v>9</v>
      </c>
    </row>
    <row r="9" spans="1:14" ht="33.75" x14ac:dyDescent="0.25">
      <c r="A9" s="853"/>
      <c r="B9" s="683">
        <v>1</v>
      </c>
      <c r="C9" s="32" t="s">
        <v>2922</v>
      </c>
      <c r="D9" s="84" t="s">
        <v>8</v>
      </c>
      <c r="E9" s="84" t="s">
        <v>2927</v>
      </c>
      <c r="F9" s="8" t="s">
        <v>2921</v>
      </c>
      <c r="G9" s="10" t="s">
        <v>2930</v>
      </c>
      <c r="H9" s="84" t="s">
        <v>8</v>
      </c>
      <c r="I9" s="32"/>
      <c r="J9" s="349" t="s">
        <v>1072</v>
      </c>
      <c r="K9" s="350" t="s">
        <v>9</v>
      </c>
    </row>
    <row r="10" spans="1:14" ht="22.5" x14ac:dyDescent="0.25">
      <c r="A10" s="851"/>
      <c r="B10" s="353">
        <v>1</v>
      </c>
      <c r="C10" s="722" t="s">
        <v>2932</v>
      </c>
      <c r="D10" s="354"/>
      <c r="E10" s="355"/>
      <c r="F10" s="356" t="s">
        <v>2141</v>
      </c>
      <c r="G10" s="755" t="s">
        <v>2933</v>
      </c>
      <c r="H10" s="357"/>
      <c r="I10" s="358"/>
      <c r="J10" s="359"/>
      <c r="K10" s="360"/>
    </row>
    <row r="11" spans="1:14" ht="87.75" customHeight="1" x14ac:dyDescent="0.25">
      <c r="A11" s="851"/>
      <c r="B11" s="361">
        <v>1</v>
      </c>
      <c r="C11" s="32" t="s">
        <v>2934</v>
      </c>
      <c r="D11" s="32" t="s">
        <v>90</v>
      </c>
      <c r="E11" s="36" t="s">
        <v>97</v>
      </c>
      <c r="F11" s="60" t="s">
        <v>2174</v>
      </c>
      <c r="G11" s="10" t="s">
        <v>2939</v>
      </c>
      <c r="H11" s="32" t="s">
        <v>360</v>
      </c>
      <c r="I11" s="351" t="s">
        <v>1076</v>
      </c>
      <c r="J11" s="349" t="s">
        <v>1072</v>
      </c>
      <c r="K11" s="350" t="s">
        <v>9</v>
      </c>
    </row>
    <row r="12" spans="1:14" ht="45" x14ac:dyDescent="0.25">
      <c r="A12" s="851"/>
      <c r="B12" s="361">
        <v>1</v>
      </c>
      <c r="C12" s="338" t="s">
        <v>2935</v>
      </c>
      <c r="D12" s="338" t="s">
        <v>90</v>
      </c>
      <c r="E12" s="36" t="s">
        <v>101</v>
      </c>
      <c r="F12" s="88" t="s">
        <v>2175</v>
      </c>
      <c r="G12" s="2" t="s">
        <v>2938</v>
      </c>
      <c r="H12" s="338" t="s">
        <v>360</v>
      </c>
      <c r="I12" s="351" t="s">
        <v>369</v>
      </c>
      <c r="J12" s="349" t="s">
        <v>1072</v>
      </c>
      <c r="K12" s="350" t="s">
        <v>9</v>
      </c>
    </row>
    <row r="13" spans="1:14" ht="45" x14ac:dyDescent="0.25">
      <c r="A13" s="851"/>
      <c r="B13" s="361">
        <v>1</v>
      </c>
      <c r="C13" s="338" t="s">
        <v>2936</v>
      </c>
      <c r="D13" s="338" t="s">
        <v>2915</v>
      </c>
      <c r="E13" s="36" t="s">
        <v>101</v>
      </c>
      <c r="F13" s="88" t="s">
        <v>2914</v>
      </c>
      <c r="G13" s="2" t="s">
        <v>2937</v>
      </c>
      <c r="H13" s="338" t="s">
        <v>2915</v>
      </c>
      <c r="I13" s="351" t="s">
        <v>369</v>
      </c>
      <c r="J13" s="349" t="s">
        <v>1072</v>
      </c>
      <c r="K13" s="350" t="s">
        <v>9</v>
      </c>
    </row>
    <row r="14" spans="1:14" ht="15.75" customHeight="1" x14ac:dyDescent="0.25">
      <c r="A14" s="839"/>
      <c r="B14" s="831" t="s">
        <v>125</v>
      </c>
      <c r="C14" s="832" t="s">
        <v>2916</v>
      </c>
      <c r="D14" s="833"/>
      <c r="E14" s="833"/>
      <c r="F14" s="834" t="s">
        <v>2918</v>
      </c>
      <c r="G14" s="835" t="s">
        <v>2917</v>
      </c>
      <c r="H14" s="836"/>
      <c r="I14" s="834"/>
      <c r="J14" s="837"/>
      <c r="K14" s="838"/>
    </row>
    <row r="15" spans="1:14" ht="45" x14ac:dyDescent="0.25">
      <c r="A15" s="839"/>
      <c r="B15" s="831"/>
      <c r="C15" s="338" t="s">
        <v>2940</v>
      </c>
      <c r="D15" s="338" t="s">
        <v>2944</v>
      </c>
      <c r="E15" s="36"/>
      <c r="F15" s="88"/>
      <c r="G15" s="2" t="s">
        <v>2940</v>
      </c>
      <c r="H15" s="338" t="s">
        <v>2944</v>
      </c>
      <c r="I15" s="351"/>
      <c r="J15" s="349"/>
      <c r="K15" s="350"/>
    </row>
    <row r="16" spans="1:14" ht="45" x14ac:dyDescent="0.25">
      <c r="A16" s="839"/>
      <c r="B16" s="831"/>
      <c r="C16" s="338" t="s">
        <v>2941</v>
      </c>
      <c r="D16" s="338" t="s">
        <v>2945</v>
      </c>
      <c r="E16" s="36"/>
      <c r="F16" s="88"/>
      <c r="G16" s="2" t="s">
        <v>2941</v>
      </c>
      <c r="H16" s="338" t="s">
        <v>2945</v>
      </c>
      <c r="I16" s="351"/>
      <c r="J16" s="349"/>
      <c r="K16" s="350"/>
    </row>
    <row r="17" spans="1:14" ht="33.75" x14ac:dyDescent="0.25">
      <c r="A17" s="839"/>
      <c r="B17" s="831"/>
      <c r="C17" s="338" t="s">
        <v>2942</v>
      </c>
      <c r="D17" s="84" t="s">
        <v>8</v>
      </c>
      <c r="E17" s="36"/>
      <c r="F17" s="88"/>
      <c r="G17" s="2" t="s">
        <v>2946</v>
      </c>
      <c r="H17" s="84" t="s">
        <v>8</v>
      </c>
      <c r="I17" s="351"/>
      <c r="J17" s="349"/>
      <c r="K17" s="350"/>
    </row>
    <row r="18" spans="1:14" ht="45" x14ac:dyDescent="0.25">
      <c r="A18" s="839"/>
      <c r="B18" s="831"/>
      <c r="C18" s="338" t="s">
        <v>2943</v>
      </c>
      <c r="D18" s="84" t="s">
        <v>8</v>
      </c>
      <c r="E18" s="36"/>
      <c r="F18" s="88"/>
      <c r="G18" s="2" t="s">
        <v>2947</v>
      </c>
      <c r="H18" s="84" t="s">
        <v>8</v>
      </c>
      <c r="I18" s="351"/>
      <c r="J18" s="349"/>
      <c r="K18" s="350"/>
    </row>
    <row r="19" spans="1:14" ht="15.75" customHeight="1" x14ac:dyDescent="0.25">
      <c r="A19" s="839"/>
      <c r="B19" s="723">
        <v>1</v>
      </c>
      <c r="C19" s="748" t="s">
        <v>2113</v>
      </c>
      <c r="D19" s="749"/>
      <c r="E19" s="749"/>
      <c r="F19" s="750" t="s">
        <v>2111</v>
      </c>
      <c r="G19" s="751" t="s">
        <v>2112</v>
      </c>
      <c r="H19" s="752"/>
      <c r="I19" s="750"/>
      <c r="J19" s="753"/>
      <c r="K19" s="754"/>
    </row>
    <row r="20" spans="1:14" ht="36" customHeight="1" x14ac:dyDescent="0.25">
      <c r="A20" s="839"/>
      <c r="B20" s="723"/>
      <c r="C20" s="32" t="s">
        <v>2126</v>
      </c>
      <c r="D20" s="84" t="s">
        <v>8</v>
      </c>
      <c r="E20" s="84" t="s">
        <v>487</v>
      </c>
      <c r="F20" s="88" t="s">
        <v>2127</v>
      </c>
      <c r="G20" s="10" t="s">
        <v>2353</v>
      </c>
      <c r="H20" s="84" t="s">
        <v>8</v>
      </c>
      <c r="I20" s="56" t="s">
        <v>1071</v>
      </c>
      <c r="J20" s="725" t="s">
        <v>9</v>
      </c>
      <c r="K20" s="724" t="s">
        <v>9</v>
      </c>
    </row>
    <row r="21" spans="1:14" ht="45" customHeight="1" x14ac:dyDescent="0.25">
      <c r="A21" s="839"/>
      <c r="B21" s="723">
        <v>1</v>
      </c>
      <c r="C21" s="32" t="s">
        <v>2114</v>
      </c>
      <c r="D21" s="56" t="s">
        <v>2117</v>
      </c>
      <c r="E21" s="42" t="s">
        <v>2116</v>
      </c>
      <c r="F21" s="88" t="s">
        <v>2123</v>
      </c>
      <c r="G21" s="10" t="s">
        <v>2354</v>
      </c>
      <c r="H21" s="56" t="s">
        <v>2117</v>
      </c>
      <c r="I21" s="390" t="s">
        <v>2356</v>
      </c>
      <c r="J21" s="725" t="s">
        <v>9</v>
      </c>
      <c r="K21" s="724" t="s">
        <v>9</v>
      </c>
    </row>
    <row r="22" spans="1:14" ht="63.75" customHeight="1" x14ac:dyDescent="0.25">
      <c r="A22" s="839"/>
      <c r="B22" s="723">
        <v>1</v>
      </c>
      <c r="C22" s="32" t="s">
        <v>2115</v>
      </c>
      <c r="D22" s="56" t="s">
        <v>2119</v>
      </c>
      <c r="E22" s="42" t="s">
        <v>2118</v>
      </c>
      <c r="F22" s="88" t="s">
        <v>2124</v>
      </c>
      <c r="G22" s="10" t="s">
        <v>2355</v>
      </c>
      <c r="H22" s="56" t="s">
        <v>2119</v>
      </c>
      <c r="I22" s="390" t="s">
        <v>2357</v>
      </c>
      <c r="J22" s="725" t="s">
        <v>9</v>
      </c>
      <c r="K22" s="724" t="s">
        <v>9</v>
      </c>
    </row>
    <row r="23" spans="1:14" ht="152.25" customHeight="1" x14ac:dyDescent="0.25">
      <c r="A23" s="839"/>
      <c r="B23" s="723">
        <v>1</v>
      </c>
      <c r="C23" s="32" t="s">
        <v>2120</v>
      </c>
      <c r="D23" s="56" t="s">
        <v>2121</v>
      </c>
      <c r="E23" s="42" t="s">
        <v>2122</v>
      </c>
      <c r="F23" s="88" t="s">
        <v>2125</v>
      </c>
      <c r="G23" s="10" t="s">
        <v>2358</v>
      </c>
      <c r="H23" s="56" t="s">
        <v>2121</v>
      </c>
      <c r="I23" s="390" t="s">
        <v>2359</v>
      </c>
      <c r="J23" s="725" t="s">
        <v>9</v>
      </c>
      <c r="K23" s="724" t="s">
        <v>9</v>
      </c>
    </row>
    <row r="24" spans="1:14" s="29" customFormat="1" ht="24" customHeight="1" x14ac:dyDescent="0.2">
      <c r="A24" s="840"/>
      <c r="B24" s="841">
        <v>1</v>
      </c>
      <c r="C24" s="842" t="s">
        <v>2178</v>
      </c>
      <c r="D24" s="843"/>
      <c r="E24" s="844"/>
      <c r="F24" s="845" t="s">
        <v>2227</v>
      </c>
      <c r="G24" s="846"/>
      <c r="H24" s="847"/>
      <c r="I24" s="847"/>
      <c r="J24" s="848"/>
      <c r="K24" s="849"/>
      <c r="L24" s="28"/>
      <c r="M24" s="28"/>
      <c r="N24" s="28"/>
    </row>
    <row r="25" spans="1:14" ht="32.25" customHeight="1" x14ac:dyDescent="0.25">
      <c r="A25" s="839"/>
      <c r="B25" s="850">
        <v>1</v>
      </c>
      <c r="C25" s="32" t="s">
        <v>2179</v>
      </c>
      <c r="D25" s="84" t="s">
        <v>8</v>
      </c>
      <c r="E25" s="84" t="s">
        <v>487</v>
      </c>
      <c r="F25" s="8" t="s">
        <v>2177</v>
      </c>
      <c r="G25" s="10" t="s">
        <v>2226</v>
      </c>
      <c r="H25" s="32" t="s">
        <v>8</v>
      </c>
      <c r="I25" s="56" t="s">
        <v>1071</v>
      </c>
      <c r="J25" s="349" t="s">
        <v>1072</v>
      </c>
      <c r="K25" s="350" t="s">
        <v>9</v>
      </c>
    </row>
    <row r="26" spans="1:14" ht="36.75" customHeight="1" x14ac:dyDescent="0.25">
      <c r="A26" s="839"/>
      <c r="B26" s="850"/>
      <c r="C26" s="32" t="s">
        <v>2180</v>
      </c>
      <c r="D26" s="84" t="s">
        <v>70</v>
      </c>
      <c r="E26" s="84" t="s">
        <v>2129</v>
      </c>
      <c r="F26" s="8" t="s">
        <v>2176</v>
      </c>
      <c r="G26" s="10" t="s">
        <v>2271</v>
      </c>
      <c r="H26" s="32" t="s">
        <v>2130</v>
      </c>
      <c r="I26" s="56" t="s">
        <v>2131</v>
      </c>
      <c r="J26" s="349" t="s">
        <v>1072</v>
      </c>
      <c r="K26" s="350" t="s">
        <v>9</v>
      </c>
    </row>
    <row r="27" spans="1:14" ht="78.75" x14ac:dyDescent="0.25">
      <c r="A27" s="839"/>
      <c r="B27" s="850">
        <v>1</v>
      </c>
      <c r="C27" s="32" t="s">
        <v>2181</v>
      </c>
      <c r="D27" s="84" t="s">
        <v>482</v>
      </c>
      <c r="E27" s="84" t="s">
        <v>535</v>
      </c>
      <c r="F27" s="8" t="s">
        <v>492</v>
      </c>
      <c r="G27" s="10" t="s">
        <v>2272</v>
      </c>
      <c r="H27" s="32" t="s">
        <v>482</v>
      </c>
      <c r="I27" s="32" t="s">
        <v>587</v>
      </c>
      <c r="J27" s="156" t="s">
        <v>163</v>
      </c>
      <c r="K27" s="11" t="s">
        <v>168</v>
      </c>
    </row>
    <row r="28" spans="1:14" ht="101.25" x14ac:dyDescent="0.25">
      <c r="A28" s="839"/>
      <c r="B28" s="850">
        <v>1</v>
      </c>
      <c r="C28" s="32" t="s">
        <v>2182</v>
      </c>
      <c r="D28" s="84" t="s">
        <v>483</v>
      </c>
      <c r="E28" s="84" t="s">
        <v>536</v>
      </c>
      <c r="F28" s="8" t="s">
        <v>493</v>
      </c>
      <c r="G28" s="10" t="s">
        <v>2273</v>
      </c>
      <c r="H28" s="32" t="s">
        <v>483</v>
      </c>
      <c r="I28" s="32" t="s">
        <v>586</v>
      </c>
      <c r="J28" s="156" t="s">
        <v>163</v>
      </c>
      <c r="K28" s="11" t="s">
        <v>173</v>
      </c>
    </row>
    <row r="29" spans="1:14" ht="112.5" x14ac:dyDescent="0.25">
      <c r="A29" s="839"/>
      <c r="B29" s="850">
        <v>1</v>
      </c>
      <c r="C29" s="32" t="s">
        <v>2183</v>
      </c>
      <c r="D29" s="84" t="s">
        <v>485</v>
      </c>
      <c r="E29" s="84" t="s">
        <v>537</v>
      </c>
      <c r="F29" s="8" t="s">
        <v>494</v>
      </c>
      <c r="G29" s="10" t="s">
        <v>2274</v>
      </c>
      <c r="H29" s="32" t="s">
        <v>485</v>
      </c>
      <c r="I29" s="32" t="s">
        <v>585</v>
      </c>
      <c r="J29" s="156" t="s">
        <v>163</v>
      </c>
      <c r="K29" s="11" t="s">
        <v>2913</v>
      </c>
    </row>
    <row r="30" spans="1:14" ht="101.25" x14ac:dyDescent="0.25">
      <c r="A30" s="839"/>
      <c r="B30" s="850">
        <v>1</v>
      </c>
      <c r="C30" s="32" t="s">
        <v>2184</v>
      </c>
      <c r="D30" s="84" t="s">
        <v>484</v>
      </c>
      <c r="E30" s="84" t="s">
        <v>538</v>
      </c>
      <c r="F30" s="8" t="s">
        <v>495</v>
      </c>
      <c r="G30" s="10" t="s">
        <v>2275</v>
      </c>
      <c r="H30" s="32" t="s">
        <v>484</v>
      </c>
      <c r="I30" s="32" t="s">
        <v>584</v>
      </c>
      <c r="J30" s="156" t="s">
        <v>163</v>
      </c>
      <c r="K30" s="11" t="s">
        <v>184</v>
      </c>
    </row>
    <row r="31" spans="1:14" ht="101.25" x14ac:dyDescent="0.25">
      <c r="A31" s="839"/>
      <c r="B31" s="850">
        <v>1</v>
      </c>
      <c r="C31" s="32" t="s">
        <v>2185</v>
      </c>
      <c r="D31" s="84" t="s">
        <v>484</v>
      </c>
      <c r="E31" s="84" t="s">
        <v>539</v>
      </c>
      <c r="F31" s="8" t="s">
        <v>496</v>
      </c>
      <c r="G31" s="10" t="s">
        <v>2276</v>
      </c>
      <c r="H31" s="32" t="s">
        <v>484</v>
      </c>
      <c r="I31" s="32" t="s">
        <v>583</v>
      </c>
      <c r="J31" s="156" t="s">
        <v>186</v>
      </c>
      <c r="K31" s="11" t="s">
        <v>184</v>
      </c>
    </row>
    <row r="32" spans="1:14" ht="101.25" x14ac:dyDescent="0.25">
      <c r="A32" s="839"/>
      <c r="B32" s="850">
        <v>1</v>
      </c>
      <c r="C32" s="32" t="s">
        <v>2270</v>
      </c>
      <c r="D32" s="84" t="s">
        <v>484</v>
      </c>
      <c r="E32" s="84" t="s">
        <v>540</v>
      </c>
      <c r="F32" s="8" t="s">
        <v>497</v>
      </c>
      <c r="G32" s="10" t="s">
        <v>2277</v>
      </c>
      <c r="H32" s="32" t="s">
        <v>484</v>
      </c>
      <c r="I32" s="32" t="s">
        <v>582</v>
      </c>
      <c r="J32" s="156" t="s">
        <v>186</v>
      </c>
      <c r="K32" s="11" t="s">
        <v>184</v>
      </c>
    </row>
    <row r="33" spans="1:11" ht="101.25" x14ac:dyDescent="0.25">
      <c r="A33" s="839"/>
      <c r="B33" s="850">
        <v>1</v>
      </c>
      <c r="C33" s="32" t="s">
        <v>2189</v>
      </c>
      <c r="D33" s="84" t="s">
        <v>484</v>
      </c>
      <c r="E33" s="84" t="s">
        <v>541</v>
      </c>
      <c r="F33" s="8" t="s">
        <v>498</v>
      </c>
      <c r="G33" s="10" t="s">
        <v>2278</v>
      </c>
      <c r="H33" s="32" t="s">
        <v>484</v>
      </c>
      <c r="I33" s="32" t="s">
        <v>581</v>
      </c>
      <c r="J33" s="156" t="s">
        <v>186</v>
      </c>
      <c r="K33" s="11" t="s">
        <v>184</v>
      </c>
    </row>
    <row r="34" spans="1:11" ht="101.25" x14ac:dyDescent="0.25">
      <c r="A34" s="839"/>
      <c r="B34" s="850">
        <v>1</v>
      </c>
      <c r="C34" s="32" t="s">
        <v>2186</v>
      </c>
      <c r="D34" s="84" t="s">
        <v>484</v>
      </c>
      <c r="E34" s="84" t="s">
        <v>542</v>
      </c>
      <c r="F34" s="8" t="s">
        <v>499</v>
      </c>
      <c r="G34" s="10" t="s">
        <v>2279</v>
      </c>
      <c r="H34" s="32" t="s">
        <v>484</v>
      </c>
      <c r="I34" s="32" t="s">
        <v>580</v>
      </c>
      <c r="J34" s="156" t="s">
        <v>186</v>
      </c>
      <c r="K34" s="11" t="s">
        <v>184</v>
      </c>
    </row>
    <row r="35" spans="1:11" ht="101.25" x14ac:dyDescent="0.25">
      <c r="A35" s="839"/>
      <c r="B35" s="850">
        <v>1</v>
      </c>
      <c r="C35" s="32" t="s">
        <v>2187</v>
      </c>
      <c r="D35" s="84" t="s">
        <v>482</v>
      </c>
      <c r="E35" s="84" t="s">
        <v>543</v>
      </c>
      <c r="F35" s="8" t="s">
        <v>505</v>
      </c>
      <c r="G35" s="10" t="s">
        <v>2280</v>
      </c>
      <c r="H35" s="32" t="s">
        <v>482</v>
      </c>
      <c r="I35" s="32" t="s">
        <v>579</v>
      </c>
      <c r="J35" s="684"/>
      <c r="K35" s="854"/>
    </row>
    <row r="36" spans="1:11" ht="90" x14ac:dyDescent="0.25">
      <c r="A36" s="839"/>
      <c r="B36" s="850">
        <v>1</v>
      </c>
      <c r="C36" s="32" t="s">
        <v>2188</v>
      </c>
      <c r="D36" s="84" t="s">
        <v>484</v>
      </c>
      <c r="E36" s="84" t="s">
        <v>544</v>
      </c>
      <c r="F36" s="8" t="s">
        <v>500</v>
      </c>
      <c r="G36" s="10" t="s">
        <v>2281</v>
      </c>
      <c r="H36" s="32" t="s">
        <v>484</v>
      </c>
      <c r="I36" s="32" t="s">
        <v>578</v>
      </c>
      <c r="J36" s="156" t="s">
        <v>204</v>
      </c>
      <c r="K36" s="11" t="s">
        <v>184</v>
      </c>
    </row>
    <row r="37" spans="1:11" ht="90" x14ac:dyDescent="0.25">
      <c r="A37" s="839"/>
      <c r="B37" s="850">
        <v>1</v>
      </c>
      <c r="C37" s="32" t="s">
        <v>2190</v>
      </c>
      <c r="D37" s="84" t="s">
        <v>484</v>
      </c>
      <c r="E37" s="84" t="s">
        <v>545</v>
      </c>
      <c r="F37" s="8" t="s">
        <v>501</v>
      </c>
      <c r="G37" s="10" t="s">
        <v>2282</v>
      </c>
      <c r="H37" s="32" t="s">
        <v>484</v>
      </c>
      <c r="I37" s="32" t="s">
        <v>577</v>
      </c>
      <c r="J37" s="156" t="s">
        <v>204</v>
      </c>
      <c r="K37" s="11" t="s">
        <v>184</v>
      </c>
    </row>
    <row r="38" spans="1:11" ht="90" x14ac:dyDescent="0.25">
      <c r="A38" s="839"/>
      <c r="B38" s="850">
        <v>1</v>
      </c>
      <c r="C38" s="32" t="s">
        <v>2191</v>
      </c>
      <c r="D38" s="84" t="s">
        <v>484</v>
      </c>
      <c r="E38" s="84" t="s">
        <v>546</v>
      </c>
      <c r="F38" s="8" t="s">
        <v>502</v>
      </c>
      <c r="G38" s="10" t="s">
        <v>2283</v>
      </c>
      <c r="H38" s="32" t="s">
        <v>484</v>
      </c>
      <c r="I38" s="32" t="s">
        <v>576</v>
      </c>
      <c r="J38" s="156" t="s">
        <v>204</v>
      </c>
      <c r="K38" s="11" t="s">
        <v>184</v>
      </c>
    </row>
    <row r="39" spans="1:11" ht="90" x14ac:dyDescent="0.25">
      <c r="A39" s="839"/>
      <c r="B39" s="850">
        <v>1</v>
      </c>
      <c r="C39" s="32" t="s">
        <v>2192</v>
      </c>
      <c r="D39" s="84" t="s">
        <v>484</v>
      </c>
      <c r="E39" s="84" t="s">
        <v>547</v>
      </c>
      <c r="F39" s="8" t="s">
        <v>503</v>
      </c>
      <c r="G39" s="10" t="s">
        <v>2284</v>
      </c>
      <c r="H39" s="32" t="s">
        <v>484</v>
      </c>
      <c r="I39" s="32" t="s">
        <v>575</v>
      </c>
      <c r="J39" s="156" t="s">
        <v>204</v>
      </c>
      <c r="K39" s="11" t="s">
        <v>184</v>
      </c>
    </row>
    <row r="40" spans="1:11" ht="101.25" x14ac:dyDescent="0.25">
      <c r="A40" s="839"/>
      <c r="B40" s="850">
        <v>1</v>
      </c>
      <c r="C40" s="32" t="s">
        <v>2193</v>
      </c>
      <c r="D40" s="84" t="s">
        <v>484</v>
      </c>
      <c r="E40" s="84" t="s">
        <v>548</v>
      </c>
      <c r="F40" s="8" t="s">
        <v>504</v>
      </c>
      <c r="G40" s="10" t="s">
        <v>2285</v>
      </c>
      <c r="H40" s="32" t="s">
        <v>484</v>
      </c>
      <c r="I40" s="32" t="s">
        <v>574</v>
      </c>
      <c r="J40" s="156" t="s">
        <v>204</v>
      </c>
      <c r="K40" s="11" t="s">
        <v>184</v>
      </c>
    </row>
    <row r="41" spans="1:11" ht="90" x14ac:dyDescent="0.25">
      <c r="A41" s="839"/>
      <c r="B41" s="850">
        <v>1</v>
      </c>
      <c r="C41" s="32" t="s">
        <v>2194</v>
      </c>
      <c r="D41" s="84" t="s">
        <v>482</v>
      </c>
      <c r="E41" s="84" t="s">
        <v>549</v>
      </c>
      <c r="F41" s="8" t="s">
        <v>506</v>
      </c>
      <c r="G41" s="10" t="s">
        <v>2286</v>
      </c>
      <c r="H41" s="32" t="s">
        <v>482</v>
      </c>
      <c r="I41" s="32" t="s">
        <v>573</v>
      </c>
      <c r="J41" s="156" t="s">
        <v>204</v>
      </c>
      <c r="K41" s="11" t="s">
        <v>202</v>
      </c>
    </row>
    <row r="42" spans="1:11" ht="90" x14ac:dyDescent="0.25">
      <c r="A42" s="839"/>
      <c r="B42" s="850">
        <v>1</v>
      </c>
      <c r="C42" s="32" t="s">
        <v>2195</v>
      </c>
      <c r="D42" s="84" t="s">
        <v>482</v>
      </c>
      <c r="E42" s="84" t="s">
        <v>550</v>
      </c>
      <c r="F42" s="8" t="s">
        <v>507</v>
      </c>
      <c r="G42" s="10" t="s">
        <v>2287</v>
      </c>
      <c r="H42" s="32" t="s">
        <v>482</v>
      </c>
      <c r="I42" s="32" t="s">
        <v>572</v>
      </c>
      <c r="J42" s="156" t="s">
        <v>222</v>
      </c>
      <c r="K42" s="11" t="s">
        <v>168</v>
      </c>
    </row>
    <row r="43" spans="1:11" ht="106.5" customHeight="1" x14ac:dyDescent="0.25">
      <c r="A43" s="839"/>
      <c r="B43" s="850">
        <v>1</v>
      </c>
      <c r="C43" s="32" t="s">
        <v>2196</v>
      </c>
      <c r="D43" s="84" t="s">
        <v>482</v>
      </c>
      <c r="E43" s="84" t="s">
        <v>551</v>
      </c>
      <c r="F43" s="8" t="s">
        <v>508</v>
      </c>
      <c r="G43" s="10" t="s">
        <v>2288</v>
      </c>
      <c r="H43" s="32" t="s">
        <v>482</v>
      </c>
      <c r="I43" s="32" t="s">
        <v>571</v>
      </c>
      <c r="J43" s="156" t="s">
        <v>222</v>
      </c>
      <c r="K43" s="11" t="s">
        <v>168</v>
      </c>
    </row>
    <row r="44" spans="1:11" ht="105.75" customHeight="1" x14ac:dyDescent="0.25">
      <c r="A44" s="839"/>
      <c r="B44" s="850">
        <v>1</v>
      </c>
      <c r="C44" s="32" t="s">
        <v>2197</v>
      </c>
      <c r="D44" s="84" t="s">
        <v>483</v>
      </c>
      <c r="E44" s="84" t="s">
        <v>552</v>
      </c>
      <c r="F44" s="8" t="s">
        <v>509</v>
      </c>
      <c r="G44" s="10" t="s">
        <v>2289</v>
      </c>
      <c r="H44" s="32" t="s">
        <v>483</v>
      </c>
      <c r="I44" s="32" t="s">
        <v>570</v>
      </c>
      <c r="J44" s="156" t="s">
        <v>222</v>
      </c>
      <c r="K44" s="11" t="s">
        <v>173</v>
      </c>
    </row>
    <row r="45" spans="1:11" ht="146.25" x14ac:dyDescent="0.25">
      <c r="A45" s="839"/>
      <c r="B45" s="850">
        <v>1</v>
      </c>
      <c r="C45" s="32" t="s">
        <v>2198</v>
      </c>
      <c r="D45" s="84" t="s">
        <v>482</v>
      </c>
      <c r="E45" s="84" t="s">
        <v>553</v>
      </c>
      <c r="F45" s="8" t="s">
        <v>510</v>
      </c>
      <c r="G45" s="10" t="s">
        <v>2290</v>
      </c>
      <c r="H45" s="32" t="s">
        <v>482</v>
      </c>
      <c r="I45" s="32" t="s">
        <v>569</v>
      </c>
      <c r="J45" s="156" t="s">
        <v>222</v>
      </c>
      <c r="K45" s="11" t="s">
        <v>168</v>
      </c>
    </row>
    <row r="46" spans="1:11" ht="90" x14ac:dyDescent="0.25">
      <c r="A46" s="839"/>
      <c r="B46" s="850">
        <v>1</v>
      </c>
      <c r="C46" s="32" t="s">
        <v>2199</v>
      </c>
      <c r="D46" s="84" t="s">
        <v>482</v>
      </c>
      <c r="E46" s="84" t="s">
        <v>554</v>
      </c>
      <c r="F46" s="8" t="s">
        <v>511</v>
      </c>
      <c r="G46" s="10" t="s">
        <v>2291</v>
      </c>
      <c r="H46" s="32" t="s">
        <v>482</v>
      </c>
      <c r="I46" s="32" t="s">
        <v>568</v>
      </c>
      <c r="J46" s="156" t="s">
        <v>222</v>
      </c>
      <c r="K46" s="11" t="s">
        <v>168</v>
      </c>
    </row>
    <row r="47" spans="1:11" ht="101.25" x14ac:dyDescent="0.25">
      <c r="A47" s="839"/>
      <c r="B47" s="850">
        <v>1</v>
      </c>
      <c r="C47" s="32" t="s">
        <v>2200</v>
      </c>
      <c r="D47" s="84" t="s">
        <v>482</v>
      </c>
      <c r="E47" s="84" t="s">
        <v>555</v>
      </c>
      <c r="F47" s="8" t="s">
        <v>512</v>
      </c>
      <c r="G47" s="10" t="s">
        <v>2292</v>
      </c>
      <c r="H47" s="32" t="s">
        <v>482</v>
      </c>
      <c r="I47" s="32" t="s">
        <v>567</v>
      </c>
      <c r="J47" s="156" t="s">
        <v>222</v>
      </c>
      <c r="K47" s="11" t="s">
        <v>202</v>
      </c>
    </row>
    <row r="48" spans="1:11" ht="90" x14ac:dyDescent="0.25">
      <c r="A48" s="839"/>
      <c r="B48" s="850">
        <v>1</v>
      </c>
      <c r="C48" s="32" t="s">
        <v>2201</v>
      </c>
      <c r="D48" s="84" t="s">
        <v>484</v>
      </c>
      <c r="E48" s="84" t="s">
        <v>556</v>
      </c>
      <c r="F48" s="8" t="s">
        <v>517</v>
      </c>
      <c r="G48" s="10" t="s">
        <v>2293</v>
      </c>
      <c r="H48" s="32" t="s">
        <v>484</v>
      </c>
      <c r="I48" s="32" t="s">
        <v>566</v>
      </c>
      <c r="J48" s="156" t="s">
        <v>245</v>
      </c>
      <c r="K48" s="11" t="s">
        <v>184</v>
      </c>
    </row>
    <row r="49" spans="1:11" ht="90" x14ac:dyDescent="0.25">
      <c r="A49" s="839"/>
      <c r="B49" s="850">
        <v>1</v>
      </c>
      <c r="C49" s="32" t="s">
        <v>2202</v>
      </c>
      <c r="D49" s="84" t="s">
        <v>484</v>
      </c>
      <c r="E49" s="84" t="s">
        <v>557</v>
      </c>
      <c r="F49" s="8" t="s">
        <v>516</v>
      </c>
      <c r="G49" s="10" t="s">
        <v>2294</v>
      </c>
      <c r="H49" s="32" t="s">
        <v>484</v>
      </c>
      <c r="I49" s="32" t="s">
        <v>565</v>
      </c>
      <c r="J49" s="156" t="s">
        <v>245</v>
      </c>
      <c r="K49" s="11" t="s">
        <v>184</v>
      </c>
    </row>
    <row r="50" spans="1:11" ht="90" x14ac:dyDescent="0.25">
      <c r="A50" s="839"/>
      <c r="B50" s="850">
        <v>1</v>
      </c>
      <c r="C50" s="32" t="s">
        <v>2203</v>
      </c>
      <c r="D50" s="84" t="s">
        <v>484</v>
      </c>
      <c r="E50" s="84" t="s">
        <v>558</v>
      </c>
      <c r="F50" s="8" t="s">
        <v>515</v>
      </c>
      <c r="G50" s="10" t="s">
        <v>2295</v>
      </c>
      <c r="H50" s="32" t="s">
        <v>484</v>
      </c>
      <c r="I50" s="32" t="s">
        <v>564</v>
      </c>
      <c r="J50" s="156" t="s">
        <v>245</v>
      </c>
      <c r="K50" s="11" t="s">
        <v>184</v>
      </c>
    </row>
    <row r="51" spans="1:11" ht="90" x14ac:dyDescent="0.25">
      <c r="A51" s="839"/>
      <c r="B51" s="850">
        <v>1</v>
      </c>
      <c r="C51" s="32" t="s">
        <v>2204</v>
      </c>
      <c r="D51" s="84" t="s">
        <v>484</v>
      </c>
      <c r="E51" s="84" t="s">
        <v>559</v>
      </c>
      <c r="F51" s="8" t="s">
        <v>513</v>
      </c>
      <c r="G51" s="10" t="s">
        <v>2297</v>
      </c>
      <c r="H51" s="32" t="s">
        <v>484</v>
      </c>
      <c r="I51" s="32" t="s">
        <v>563</v>
      </c>
      <c r="J51" s="156" t="s">
        <v>245</v>
      </c>
      <c r="K51" s="11" t="s">
        <v>184</v>
      </c>
    </row>
    <row r="52" spans="1:11" ht="90" x14ac:dyDescent="0.25">
      <c r="A52" s="839"/>
      <c r="B52" s="850">
        <v>1</v>
      </c>
      <c r="C52" s="32" t="s">
        <v>2205</v>
      </c>
      <c r="D52" s="84" t="s">
        <v>484</v>
      </c>
      <c r="E52" s="84" t="s">
        <v>560</v>
      </c>
      <c r="F52" s="8" t="s">
        <v>514</v>
      </c>
      <c r="G52" s="10" t="s">
        <v>2296</v>
      </c>
      <c r="H52" s="32" t="s">
        <v>484</v>
      </c>
      <c r="I52" s="32" t="s">
        <v>562</v>
      </c>
      <c r="J52" s="156" t="s">
        <v>245</v>
      </c>
      <c r="K52" s="11" t="s">
        <v>184</v>
      </c>
    </row>
    <row r="53" spans="1:11" ht="67.5" x14ac:dyDescent="0.25">
      <c r="A53" s="839"/>
      <c r="B53" s="850">
        <v>1</v>
      </c>
      <c r="C53" s="32" t="s">
        <v>2206</v>
      </c>
      <c r="D53" s="84" t="s">
        <v>483</v>
      </c>
      <c r="E53" s="56" t="s">
        <v>1056</v>
      </c>
      <c r="F53" s="8" t="s">
        <v>2225</v>
      </c>
      <c r="G53" s="10" t="s">
        <v>2508</v>
      </c>
      <c r="H53" s="56" t="s">
        <v>483</v>
      </c>
      <c r="I53" s="56" t="s">
        <v>561</v>
      </c>
      <c r="J53" s="156" t="s">
        <v>2071</v>
      </c>
      <c r="K53" s="350" t="s">
        <v>9</v>
      </c>
    </row>
    <row r="54" spans="1:11" ht="45" x14ac:dyDescent="0.25">
      <c r="A54" s="839"/>
      <c r="B54" s="850">
        <v>1</v>
      </c>
      <c r="C54" s="32" t="s">
        <v>2207</v>
      </c>
      <c r="D54" s="84" t="s">
        <v>1055</v>
      </c>
      <c r="E54" s="42" t="s">
        <v>1057</v>
      </c>
      <c r="F54" s="8" t="s">
        <v>2224</v>
      </c>
      <c r="G54" s="10" t="s">
        <v>2509</v>
      </c>
      <c r="H54" s="56" t="s">
        <v>1055</v>
      </c>
      <c r="I54" s="42" t="s">
        <v>1054</v>
      </c>
      <c r="J54" s="156" t="s">
        <v>2071</v>
      </c>
      <c r="K54" s="350" t="s">
        <v>9</v>
      </c>
    </row>
    <row r="55" spans="1:11" ht="123.75" x14ac:dyDescent="0.25">
      <c r="A55" s="839"/>
      <c r="B55" s="850">
        <v>1</v>
      </c>
      <c r="C55" s="32" t="s">
        <v>2208</v>
      </c>
      <c r="D55" s="56" t="s">
        <v>1058</v>
      </c>
      <c r="E55" s="42" t="s">
        <v>1060</v>
      </c>
      <c r="F55" s="8" t="s">
        <v>2223</v>
      </c>
      <c r="G55" s="10" t="s">
        <v>2510</v>
      </c>
      <c r="H55" s="56" t="s">
        <v>1058</v>
      </c>
      <c r="I55" s="42" t="s">
        <v>1066</v>
      </c>
      <c r="J55" s="156" t="s">
        <v>2071</v>
      </c>
      <c r="K55" s="350" t="s">
        <v>9</v>
      </c>
    </row>
    <row r="56" spans="1:11" ht="36.75" customHeight="1" x14ac:dyDescent="0.25">
      <c r="A56" s="839"/>
      <c r="B56" s="850">
        <v>1</v>
      </c>
      <c r="C56" s="32" t="s">
        <v>2209</v>
      </c>
      <c r="D56" s="56" t="s">
        <v>90</v>
      </c>
      <c r="E56" s="42" t="s">
        <v>2216</v>
      </c>
      <c r="F56" s="8" t="s">
        <v>2217</v>
      </c>
      <c r="G56" s="10" t="s">
        <v>2511</v>
      </c>
      <c r="H56" s="56" t="s">
        <v>360</v>
      </c>
      <c r="I56" s="42" t="s">
        <v>1069</v>
      </c>
      <c r="J56" s="156" t="s">
        <v>2071</v>
      </c>
      <c r="K56" s="350" t="s">
        <v>9</v>
      </c>
    </row>
    <row r="57" spans="1:11" ht="135" x14ac:dyDescent="0.25">
      <c r="A57" s="839"/>
      <c r="B57" s="850">
        <v>1</v>
      </c>
      <c r="C57" s="32" t="s">
        <v>2210</v>
      </c>
      <c r="D57" s="56" t="s">
        <v>1058</v>
      </c>
      <c r="E57" s="42" t="s">
        <v>1059</v>
      </c>
      <c r="F57" s="8" t="s">
        <v>2222</v>
      </c>
      <c r="G57" s="10" t="s">
        <v>2512</v>
      </c>
      <c r="H57" s="56" t="s">
        <v>1058</v>
      </c>
      <c r="I57" s="42" t="s">
        <v>1065</v>
      </c>
      <c r="J57" s="156" t="s">
        <v>2071</v>
      </c>
      <c r="K57" s="350" t="s">
        <v>9</v>
      </c>
    </row>
    <row r="58" spans="1:11" ht="135" x14ac:dyDescent="0.25">
      <c r="A58" s="839"/>
      <c r="B58" s="850">
        <v>1</v>
      </c>
      <c r="C58" s="32" t="s">
        <v>2211</v>
      </c>
      <c r="D58" s="56" t="s">
        <v>1058</v>
      </c>
      <c r="E58" s="42" t="s">
        <v>1061</v>
      </c>
      <c r="F58" s="8" t="s">
        <v>2221</v>
      </c>
      <c r="G58" s="10" t="s">
        <v>2513</v>
      </c>
      <c r="H58" s="56" t="s">
        <v>1058</v>
      </c>
      <c r="I58" s="42" t="s">
        <v>1067</v>
      </c>
      <c r="J58" s="156" t="s">
        <v>2071</v>
      </c>
      <c r="K58" s="350" t="s">
        <v>9</v>
      </c>
    </row>
    <row r="59" spans="1:11" ht="123.75" x14ac:dyDescent="0.25">
      <c r="A59" s="839"/>
      <c r="B59" s="850">
        <v>1</v>
      </c>
      <c r="C59" s="32" t="s">
        <v>2212</v>
      </c>
      <c r="D59" s="56" t="s">
        <v>1058</v>
      </c>
      <c r="E59" s="42" t="s">
        <v>1062</v>
      </c>
      <c r="F59" s="8" t="s">
        <v>2220</v>
      </c>
      <c r="G59" s="10" t="s">
        <v>2514</v>
      </c>
      <c r="H59" s="56" t="s">
        <v>1058</v>
      </c>
      <c r="I59" s="42" t="s">
        <v>1064</v>
      </c>
      <c r="J59" s="156" t="s">
        <v>2071</v>
      </c>
      <c r="K59" s="350" t="s">
        <v>9</v>
      </c>
    </row>
    <row r="60" spans="1:11" ht="123.75" x14ac:dyDescent="0.25">
      <c r="A60" s="839"/>
      <c r="B60" s="850">
        <v>1</v>
      </c>
      <c r="C60" s="32" t="s">
        <v>2215</v>
      </c>
      <c r="D60" s="56" t="s">
        <v>1058</v>
      </c>
      <c r="E60" s="42" t="s">
        <v>1068</v>
      </c>
      <c r="F60" s="8" t="s">
        <v>2219</v>
      </c>
      <c r="G60" s="10" t="s">
        <v>2515</v>
      </c>
      <c r="H60" s="56" t="s">
        <v>1058</v>
      </c>
      <c r="I60" s="42" t="s">
        <v>1063</v>
      </c>
      <c r="J60" s="156" t="s">
        <v>2071</v>
      </c>
      <c r="K60" s="350" t="s">
        <v>9</v>
      </c>
    </row>
    <row r="61" spans="1:11" ht="45" customHeight="1" x14ac:dyDescent="0.25">
      <c r="A61" s="839"/>
      <c r="B61" s="850">
        <v>1</v>
      </c>
      <c r="C61" s="32" t="s">
        <v>2213</v>
      </c>
      <c r="D61" s="56" t="s">
        <v>90</v>
      </c>
      <c r="E61" s="42" t="s">
        <v>2214</v>
      </c>
      <c r="F61" s="8" t="s">
        <v>2218</v>
      </c>
      <c r="G61" s="10" t="s">
        <v>2516</v>
      </c>
      <c r="H61" s="56" t="s">
        <v>360</v>
      </c>
      <c r="I61" s="42" t="s">
        <v>1070</v>
      </c>
      <c r="J61" s="156" t="s">
        <v>2071</v>
      </c>
      <c r="K61" s="350" t="s">
        <v>9</v>
      </c>
    </row>
    <row r="62" spans="1:11" ht="22.5" x14ac:dyDescent="0.25">
      <c r="A62" s="839"/>
      <c r="B62" s="685" t="s">
        <v>125</v>
      </c>
      <c r="C62" s="726" t="s">
        <v>2230</v>
      </c>
      <c r="D62" s="686"/>
      <c r="E62" s="687"/>
      <c r="F62" s="688" t="s">
        <v>2128</v>
      </c>
      <c r="G62" s="747" t="s">
        <v>2231</v>
      </c>
      <c r="H62" s="689"/>
      <c r="I62" s="690"/>
      <c r="J62" s="691"/>
      <c r="K62" s="692"/>
    </row>
    <row r="63" spans="1:11" ht="36.75" customHeight="1" x14ac:dyDescent="0.25">
      <c r="A63" s="839"/>
      <c r="B63" s="685">
        <v>1</v>
      </c>
      <c r="C63" s="32" t="s">
        <v>2232</v>
      </c>
      <c r="D63" s="84" t="s">
        <v>8</v>
      </c>
      <c r="E63" s="84" t="s">
        <v>487</v>
      </c>
      <c r="F63" s="8" t="s">
        <v>2177</v>
      </c>
      <c r="G63" s="10" t="s">
        <v>2298</v>
      </c>
      <c r="H63" s="32" t="s">
        <v>8</v>
      </c>
      <c r="I63" s="56" t="s">
        <v>1071</v>
      </c>
      <c r="J63" s="349" t="s">
        <v>1072</v>
      </c>
      <c r="K63" s="350" t="s">
        <v>9</v>
      </c>
    </row>
    <row r="64" spans="1:11" ht="36.75" customHeight="1" x14ac:dyDescent="0.25">
      <c r="A64" s="839"/>
      <c r="B64" s="685">
        <v>1</v>
      </c>
      <c r="C64" s="32" t="s">
        <v>2233</v>
      </c>
      <c r="D64" s="84" t="s">
        <v>70</v>
      </c>
      <c r="E64" s="84" t="s">
        <v>2129</v>
      </c>
      <c r="F64" s="8" t="s">
        <v>2176</v>
      </c>
      <c r="G64" s="10" t="s">
        <v>2299</v>
      </c>
      <c r="H64" s="32" t="s">
        <v>2130</v>
      </c>
      <c r="I64" s="56" t="s">
        <v>2131</v>
      </c>
      <c r="J64" s="349" t="s">
        <v>1072</v>
      </c>
      <c r="K64" s="350" t="s">
        <v>9</v>
      </c>
    </row>
    <row r="65" spans="1:11" ht="78.75" x14ac:dyDescent="0.25">
      <c r="A65" s="839"/>
      <c r="B65" s="685">
        <v>1</v>
      </c>
      <c r="C65" s="32" t="s">
        <v>2234</v>
      </c>
      <c r="D65" s="84" t="s">
        <v>482</v>
      </c>
      <c r="E65" s="84" t="s">
        <v>535</v>
      </c>
      <c r="F65" s="8" t="s">
        <v>492</v>
      </c>
      <c r="G65" s="10" t="s">
        <v>2300</v>
      </c>
      <c r="H65" s="32" t="s">
        <v>482</v>
      </c>
      <c r="I65" s="32" t="s">
        <v>587</v>
      </c>
      <c r="J65" s="156" t="s">
        <v>163</v>
      </c>
      <c r="K65" s="11" t="s">
        <v>168</v>
      </c>
    </row>
    <row r="66" spans="1:11" ht="101.25" x14ac:dyDescent="0.25">
      <c r="A66" s="839"/>
      <c r="B66" s="685">
        <v>1</v>
      </c>
      <c r="C66" s="32" t="s">
        <v>2235</v>
      </c>
      <c r="D66" s="84" t="s">
        <v>483</v>
      </c>
      <c r="E66" s="84" t="s">
        <v>536</v>
      </c>
      <c r="F66" s="8" t="s">
        <v>493</v>
      </c>
      <c r="G66" s="10" t="s">
        <v>2301</v>
      </c>
      <c r="H66" s="32" t="s">
        <v>483</v>
      </c>
      <c r="I66" s="32" t="s">
        <v>586</v>
      </c>
      <c r="J66" s="156" t="s">
        <v>163</v>
      </c>
      <c r="K66" s="11" t="s">
        <v>173</v>
      </c>
    </row>
    <row r="67" spans="1:11" ht="112.5" x14ac:dyDescent="0.25">
      <c r="A67" s="839"/>
      <c r="B67" s="685">
        <v>1</v>
      </c>
      <c r="C67" s="32" t="s">
        <v>2236</v>
      </c>
      <c r="D67" s="84" t="s">
        <v>485</v>
      </c>
      <c r="E67" s="84" t="s">
        <v>537</v>
      </c>
      <c r="F67" s="8" t="s">
        <v>494</v>
      </c>
      <c r="G67" s="10" t="s">
        <v>2302</v>
      </c>
      <c r="H67" s="32" t="s">
        <v>485</v>
      </c>
      <c r="I67" s="32" t="s">
        <v>585</v>
      </c>
      <c r="J67" s="156" t="s">
        <v>163</v>
      </c>
      <c r="K67" s="11" t="s">
        <v>178</v>
      </c>
    </row>
    <row r="68" spans="1:11" ht="101.25" x14ac:dyDescent="0.25">
      <c r="A68" s="839"/>
      <c r="B68" s="685">
        <v>1</v>
      </c>
      <c r="C68" s="32" t="s">
        <v>2237</v>
      </c>
      <c r="D68" s="84" t="s">
        <v>484</v>
      </c>
      <c r="E68" s="84" t="s">
        <v>538</v>
      </c>
      <c r="F68" s="8" t="s">
        <v>495</v>
      </c>
      <c r="G68" s="10" t="s">
        <v>2303</v>
      </c>
      <c r="H68" s="32" t="s">
        <v>484</v>
      </c>
      <c r="I68" s="32" t="s">
        <v>584</v>
      </c>
      <c r="J68" s="156" t="s">
        <v>163</v>
      </c>
      <c r="K68" s="11" t="s">
        <v>184</v>
      </c>
    </row>
    <row r="69" spans="1:11" ht="101.25" x14ac:dyDescent="0.25">
      <c r="A69" s="839"/>
      <c r="B69" s="685">
        <v>1</v>
      </c>
      <c r="C69" s="32" t="s">
        <v>2238</v>
      </c>
      <c r="D69" s="84" t="s">
        <v>484</v>
      </c>
      <c r="E69" s="84" t="s">
        <v>539</v>
      </c>
      <c r="F69" s="8" t="s">
        <v>496</v>
      </c>
      <c r="G69" s="10" t="s">
        <v>2304</v>
      </c>
      <c r="H69" s="32" t="s">
        <v>484</v>
      </c>
      <c r="I69" s="32" t="s">
        <v>583</v>
      </c>
      <c r="J69" s="156" t="s">
        <v>186</v>
      </c>
      <c r="K69" s="11" t="s">
        <v>184</v>
      </c>
    </row>
    <row r="70" spans="1:11" ht="101.25" x14ac:dyDescent="0.25">
      <c r="A70" s="839"/>
      <c r="B70" s="685">
        <v>1</v>
      </c>
      <c r="C70" s="32" t="s">
        <v>2239</v>
      </c>
      <c r="D70" s="84" t="s">
        <v>484</v>
      </c>
      <c r="E70" s="84" t="s">
        <v>540</v>
      </c>
      <c r="F70" s="8" t="s">
        <v>497</v>
      </c>
      <c r="G70" s="10" t="s">
        <v>2305</v>
      </c>
      <c r="H70" s="32" t="s">
        <v>484</v>
      </c>
      <c r="I70" s="32" t="s">
        <v>582</v>
      </c>
      <c r="J70" s="156" t="s">
        <v>186</v>
      </c>
      <c r="K70" s="11" t="s">
        <v>184</v>
      </c>
    </row>
    <row r="71" spans="1:11" ht="101.25" x14ac:dyDescent="0.25">
      <c r="A71" s="839"/>
      <c r="B71" s="685">
        <v>1</v>
      </c>
      <c r="C71" s="32" t="s">
        <v>2240</v>
      </c>
      <c r="D71" s="84" t="s">
        <v>484</v>
      </c>
      <c r="E71" s="84" t="s">
        <v>541</v>
      </c>
      <c r="F71" s="8" t="s">
        <v>498</v>
      </c>
      <c r="G71" s="10" t="s">
        <v>2306</v>
      </c>
      <c r="H71" s="32" t="s">
        <v>484</v>
      </c>
      <c r="I71" s="32" t="s">
        <v>581</v>
      </c>
      <c r="J71" s="156" t="s">
        <v>186</v>
      </c>
      <c r="K71" s="11" t="s">
        <v>184</v>
      </c>
    </row>
    <row r="72" spans="1:11" ht="101.25" x14ac:dyDescent="0.25">
      <c r="A72" s="839"/>
      <c r="B72" s="685">
        <v>1</v>
      </c>
      <c r="C72" s="32" t="s">
        <v>2241</v>
      </c>
      <c r="D72" s="84" t="s">
        <v>484</v>
      </c>
      <c r="E72" s="84" t="s">
        <v>542</v>
      </c>
      <c r="F72" s="8" t="s">
        <v>499</v>
      </c>
      <c r="G72" s="10" t="s">
        <v>2307</v>
      </c>
      <c r="H72" s="32" t="s">
        <v>484</v>
      </c>
      <c r="I72" s="32" t="s">
        <v>580</v>
      </c>
      <c r="J72" s="156" t="s">
        <v>186</v>
      </c>
      <c r="K72" s="11" t="s">
        <v>184</v>
      </c>
    </row>
    <row r="73" spans="1:11" ht="101.25" x14ac:dyDescent="0.25">
      <c r="A73" s="839"/>
      <c r="B73" s="685">
        <v>1</v>
      </c>
      <c r="C73" s="32" t="s">
        <v>2242</v>
      </c>
      <c r="D73" s="84" t="s">
        <v>482</v>
      </c>
      <c r="E73" s="84" t="s">
        <v>543</v>
      </c>
      <c r="F73" s="8" t="s">
        <v>505</v>
      </c>
      <c r="G73" s="10" t="s">
        <v>2308</v>
      </c>
      <c r="H73" s="32" t="s">
        <v>482</v>
      </c>
      <c r="I73" s="32" t="s">
        <v>579</v>
      </c>
      <c r="J73" s="684"/>
      <c r="K73" s="11" t="s">
        <v>202</v>
      </c>
    </row>
    <row r="74" spans="1:11" ht="90" x14ac:dyDescent="0.25">
      <c r="A74" s="839"/>
      <c r="B74" s="685">
        <v>1</v>
      </c>
      <c r="C74" s="32" t="s">
        <v>2243</v>
      </c>
      <c r="D74" s="84" t="s">
        <v>484</v>
      </c>
      <c r="E74" s="84" t="s">
        <v>544</v>
      </c>
      <c r="F74" s="8" t="s">
        <v>500</v>
      </c>
      <c r="G74" s="10" t="s">
        <v>2309</v>
      </c>
      <c r="H74" s="32" t="s">
        <v>484</v>
      </c>
      <c r="I74" s="32" t="s">
        <v>578</v>
      </c>
      <c r="J74" s="156" t="s">
        <v>204</v>
      </c>
      <c r="K74" s="11" t="s">
        <v>184</v>
      </c>
    </row>
    <row r="75" spans="1:11" ht="90" x14ac:dyDescent="0.25">
      <c r="A75" s="839"/>
      <c r="B75" s="685">
        <v>1</v>
      </c>
      <c r="C75" s="32" t="s">
        <v>2244</v>
      </c>
      <c r="D75" s="84" t="s">
        <v>484</v>
      </c>
      <c r="E75" s="84" t="s">
        <v>545</v>
      </c>
      <c r="F75" s="8" t="s">
        <v>501</v>
      </c>
      <c r="G75" s="10" t="s">
        <v>2310</v>
      </c>
      <c r="H75" s="32" t="s">
        <v>484</v>
      </c>
      <c r="I75" s="32" t="s">
        <v>577</v>
      </c>
      <c r="J75" s="156" t="s">
        <v>204</v>
      </c>
      <c r="K75" s="11" t="s">
        <v>184</v>
      </c>
    </row>
    <row r="76" spans="1:11" ht="90" x14ac:dyDescent="0.25">
      <c r="A76" s="839"/>
      <c r="B76" s="685">
        <v>1</v>
      </c>
      <c r="C76" s="32" t="s">
        <v>2245</v>
      </c>
      <c r="D76" s="84" t="s">
        <v>484</v>
      </c>
      <c r="E76" s="84" t="s">
        <v>546</v>
      </c>
      <c r="F76" s="8" t="s">
        <v>502</v>
      </c>
      <c r="G76" s="10" t="s">
        <v>2311</v>
      </c>
      <c r="H76" s="32" t="s">
        <v>484</v>
      </c>
      <c r="I76" s="32" t="s">
        <v>576</v>
      </c>
      <c r="J76" s="156" t="s">
        <v>204</v>
      </c>
      <c r="K76" s="11" t="s">
        <v>184</v>
      </c>
    </row>
    <row r="77" spans="1:11" ht="90" x14ac:dyDescent="0.25">
      <c r="A77" s="839"/>
      <c r="B77" s="685">
        <v>1</v>
      </c>
      <c r="C77" s="32" t="s">
        <v>2246</v>
      </c>
      <c r="D77" s="84" t="s">
        <v>484</v>
      </c>
      <c r="E77" s="84" t="s">
        <v>547</v>
      </c>
      <c r="F77" s="8" t="s">
        <v>503</v>
      </c>
      <c r="G77" s="10" t="s">
        <v>2312</v>
      </c>
      <c r="H77" s="32" t="s">
        <v>484</v>
      </c>
      <c r="I77" s="32" t="s">
        <v>575</v>
      </c>
      <c r="J77" s="156" t="s">
        <v>204</v>
      </c>
      <c r="K77" s="11" t="s">
        <v>184</v>
      </c>
    </row>
    <row r="78" spans="1:11" ht="101.25" x14ac:dyDescent="0.25">
      <c r="A78" s="839"/>
      <c r="B78" s="685">
        <v>1</v>
      </c>
      <c r="C78" s="32" t="s">
        <v>2247</v>
      </c>
      <c r="D78" s="84" t="s">
        <v>484</v>
      </c>
      <c r="E78" s="84" t="s">
        <v>548</v>
      </c>
      <c r="F78" s="8" t="s">
        <v>504</v>
      </c>
      <c r="G78" s="10" t="s">
        <v>2313</v>
      </c>
      <c r="H78" s="32" t="s">
        <v>484</v>
      </c>
      <c r="I78" s="32" t="s">
        <v>574</v>
      </c>
      <c r="J78" s="156" t="s">
        <v>204</v>
      </c>
      <c r="K78" s="11" t="s">
        <v>184</v>
      </c>
    </row>
    <row r="79" spans="1:11" ht="90" x14ac:dyDescent="0.25">
      <c r="A79" s="839"/>
      <c r="B79" s="685">
        <v>1</v>
      </c>
      <c r="C79" s="32" t="s">
        <v>2248</v>
      </c>
      <c r="D79" s="84" t="s">
        <v>482</v>
      </c>
      <c r="E79" s="84" t="s">
        <v>549</v>
      </c>
      <c r="F79" s="8" t="s">
        <v>506</v>
      </c>
      <c r="G79" s="10" t="s">
        <v>2314</v>
      </c>
      <c r="H79" s="32" t="s">
        <v>482</v>
      </c>
      <c r="I79" s="32" t="s">
        <v>573</v>
      </c>
      <c r="J79" s="156" t="s">
        <v>204</v>
      </c>
      <c r="K79" s="11" t="s">
        <v>202</v>
      </c>
    </row>
    <row r="80" spans="1:11" ht="90" x14ac:dyDescent="0.25">
      <c r="A80" s="839"/>
      <c r="B80" s="685">
        <v>1</v>
      </c>
      <c r="C80" s="32" t="s">
        <v>2250</v>
      </c>
      <c r="D80" s="84" t="s">
        <v>482</v>
      </c>
      <c r="E80" s="84" t="s">
        <v>550</v>
      </c>
      <c r="F80" s="8" t="s">
        <v>507</v>
      </c>
      <c r="G80" s="10" t="s">
        <v>2315</v>
      </c>
      <c r="H80" s="32" t="s">
        <v>482</v>
      </c>
      <c r="I80" s="32" t="s">
        <v>572</v>
      </c>
      <c r="J80" s="156" t="s">
        <v>222</v>
      </c>
      <c r="K80" s="11" t="s">
        <v>168</v>
      </c>
    </row>
    <row r="81" spans="1:11" ht="106.5" customHeight="1" x14ac:dyDescent="0.25">
      <c r="A81" s="839"/>
      <c r="B81" s="685">
        <v>1</v>
      </c>
      <c r="C81" s="32" t="s">
        <v>2249</v>
      </c>
      <c r="D81" s="84" t="s">
        <v>482</v>
      </c>
      <c r="E81" s="84" t="s">
        <v>551</v>
      </c>
      <c r="F81" s="8" t="s">
        <v>508</v>
      </c>
      <c r="G81" s="10" t="s">
        <v>2316</v>
      </c>
      <c r="H81" s="32" t="s">
        <v>482</v>
      </c>
      <c r="I81" s="32" t="s">
        <v>571</v>
      </c>
      <c r="J81" s="156" t="s">
        <v>222</v>
      </c>
      <c r="K81" s="11" t="s">
        <v>168</v>
      </c>
    </row>
    <row r="82" spans="1:11" ht="105.75" customHeight="1" x14ac:dyDescent="0.25">
      <c r="A82" s="839"/>
      <c r="B82" s="685">
        <v>1</v>
      </c>
      <c r="C82" s="32" t="s">
        <v>2251</v>
      </c>
      <c r="D82" s="84" t="s">
        <v>483</v>
      </c>
      <c r="E82" s="84" t="s">
        <v>552</v>
      </c>
      <c r="F82" s="8" t="s">
        <v>509</v>
      </c>
      <c r="G82" s="10" t="s">
        <v>2317</v>
      </c>
      <c r="H82" s="32" t="s">
        <v>483</v>
      </c>
      <c r="I82" s="32" t="s">
        <v>570</v>
      </c>
      <c r="J82" s="156" t="s">
        <v>222</v>
      </c>
      <c r="K82" s="11" t="s">
        <v>173</v>
      </c>
    </row>
    <row r="83" spans="1:11" ht="146.25" x14ac:dyDescent="0.25">
      <c r="A83" s="839"/>
      <c r="B83" s="685">
        <v>1</v>
      </c>
      <c r="C83" s="32" t="s">
        <v>2252</v>
      </c>
      <c r="D83" s="84" t="s">
        <v>482</v>
      </c>
      <c r="E83" s="84" t="s">
        <v>553</v>
      </c>
      <c r="F83" s="8" t="s">
        <v>510</v>
      </c>
      <c r="G83" s="10" t="s">
        <v>2318</v>
      </c>
      <c r="H83" s="32" t="s">
        <v>482</v>
      </c>
      <c r="I83" s="32" t="s">
        <v>569</v>
      </c>
      <c r="J83" s="156" t="s">
        <v>222</v>
      </c>
      <c r="K83" s="11" t="s">
        <v>168</v>
      </c>
    </row>
    <row r="84" spans="1:11" ht="90" x14ac:dyDescent="0.25">
      <c r="A84" s="839"/>
      <c r="B84" s="685">
        <v>1</v>
      </c>
      <c r="C84" s="32" t="s">
        <v>2253</v>
      </c>
      <c r="D84" s="84" t="s">
        <v>482</v>
      </c>
      <c r="E84" s="84" t="s">
        <v>554</v>
      </c>
      <c r="F84" s="8" t="s">
        <v>511</v>
      </c>
      <c r="G84" s="10" t="s">
        <v>2319</v>
      </c>
      <c r="H84" s="32" t="s">
        <v>482</v>
      </c>
      <c r="I84" s="32" t="s">
        <v>568</v>
      </c>
      <c r="J84" s="156" t="s">
        <v>222</v>
      </c>
      <c r="K84" s="11" t="s">
        <v>168</v>
      </c>
    </row>
    <row r="85" spans="1:11" ht="101.25" x14ac:dyDescent="0.25">
      <c r="A85" s="839"/>
      <c r="B85" s="685">
        <v>1</v>
      </c>
      <c r="C85" s="32" t="s">
        <v>2254</v>
      </c>
      <c r="D85" s="84" t="s">
        <v>482</v>
      </c>
      <c r="E85" s="84" t="s">
        <v>555</v>
      </c>
      <c r="F85" s="8" t="s">
        <v>512</v>
      </c>
      <c r="G85" s="10" t="s">
        <v>2320</v>
      </c>
      <c r="H85" s="32" t="s">
        <v>482</v>
      </c>
      <c r="I85" s="32" t="s">
        <v>567</v>
      </c>
      <c r="J85" s="156" t="s">
        <v>222</v>
      </c>
      <c r="K85" s="11" t="s">
        <v>202</v>
      </c>
    </row>
    <row r="86" spans="1:11" ht="90" x14ac:dyDescent="0.25">
      <c r="A86" s="839"/>
      <c r="B86" s="685">
        <v>1</v>
      </c>
      <c r="C86" s="32" t="s">
        <v>2255</v>
      </c>
      <c r="D86" s="84" t="s">
        <v>484</v>
      </c>
      <c r="E86" s="84" t="s">
        <v>556</v>
      </c>
      <c r="F86" s="8" t="s">
        <v>517</v>
      </c>
      <c r="G86" s="10" t="s">
        <v>2321</v>
      </c>
      <c r="H86" s="32" t="s">
        <v>484</v>
      </c>
      <c r="I86" s="32" t="s">
        <v>566</v>
      </c>
      <c r="J86" s="156" t="s">
        <v>245</v>
      </c>
      <c r="K86" s="11" t="s">
        <v>184</v>
      </c>
    </row>
    <row r="87" spans="1:11" ht="90" x14ac:dyDescent="0.25">
      <c r="A87" s="839"/>
      <c r="B87" s="685">
        <v>1</v>
      </c>
      <c r="C87" s="32" t="s">
        <v>2256</v>
      </c>
      <c r="D87" s="84" t="s">
        <v>484</v>
      </c>
      <c r="E87" s="84" t="s">
        <v>557</v>
      </c>
      <c r="F87" s="8" t="s">
        <v>516</v>
      </c>
      <c r="G87" s="10" t="s">
        <v>2322</v>
      </c>
      <c r="H87" s="32" t="s">
        <v>484</v>
      </c>
      <c r="I87" s="32" t="s">
        <v>565</v>
      </c>
      <c r="J87" s="156" t="s">
        <v>245</v>
      </c>
      <c r="K87" s="11" t="s">
        <v>184</v>
      </c>
    </row>
    <row r="88" spans="1:11" ht="90" x14ac:dyDescent="0.25">
      <c r="A88" s="839"/>
      <c r="B88" s="685">
        <v>1</v>
      </c>
      <c r="C88" s="32" t="s">
        <v>2258</v>
      </c>
      <c r="D88" s="84" t="s">
        <v>484</v>
      </c>
      <c r="E88" s="84" t="s">
        <v>558</v>
      </c>
      <c r="F88" s="8" t="s">
        <v>515</v>
      </c>
      <c r="G88" s="10" t="s">
        <v>2323</v>
      </c>
      <c r="H88" s="32" t="s">
        <v>484</v>
      </c>
      <c r="I88" s="32" t="s">
        <v>564</v>
      </c>
      <c r="J88" s="156" t="s">
        <v>245</v>
      </c>
      <c r="K88" s="11" t="s">
        <v>184</v>
      </c>
    </row>
    <row r="89" spans="1:11" ht="90" x14ac:dyDescent="0.25">
      <c r="A89" s="839"/>
      <c r="B89" s="685">
        <v>1</v>
      </c>
      <c r="C89" s="32" t="s">
        <v>2257</v>
      </c>
      <c r="D89" s="84" t="s">
        <v>484</v>
      </c>
      <c r="E89" s="84" t="s">
        <v>559</v>
      </c>
      <c r="F89" s="8" t="s">
        <v>513</v>
      </c>
      <c r="G89" s="10" t="s">
        <v>2324</v>
      </c>
      <c r="H89" s="32" t="s">
        <v>484</v>
      </c>
      <c r="I89" s="32" t="s">
        <v>563</v>
      </c>
      <c r="J89" s="156" t="s">
        <v>245</v>
      </c>
      <c r="K89" s="11" t="s">
        <v>184</v>
      </c>
    </row>
    <row r="90" spans="1:11" ht="90" x14ac:dyDescent="0.25">
      <c r="A90" s="839"/>
      <c r="B90" s="685">
        <v>1</v>
      </c>
      <c r="C90" s="32" t="s">
        <v>2259</v>
      </c>
      <c r="D90" s="84" t="s">
        <v>484</v>
      </c>
      <c r="E90" s="84" t="s">
        <v>560</v>
      </c>
      <c r="F90" s="8" t="s">
        <v>514</v>
      </c>
      <c r="G90" s="10" t="s">
        <v>2325</v>
      </c>
      <c r="H90" s="32" t="s">
        <v>484</v>
      </c>
      <c r="I90" s="32" t="s">
        <v>562</v>
      </c>
      <c r="J90" s="156" t="s">
        <v>245</v>
      </c>
      <c r="K90" s="11" t="s">
        <v>184</v>
      </c>
    </row>
    <row r="91" spans="1:11" ht="67.5" x14ac:dyDescent="0.25">
      <c r="A91" s="839"/>
      <c r="B91" s="685">
        <v>1</v>
      </c>
      <c r="C91" s="32" t="s">
        <v>2261</v>
      </c>
      <c r="D91" s="84" t="s">
        <v>483</v>
      </c>
      <c r="E91" s="56" t="s">
        <v>1056</v>
      </c>
      <c r="F91" s="8" t="s">
        <v>2225</v>
      </c>
      <c r="G91" s="10" t="s">
        <v>2300</v>
      </c>
      <c r="H91" s="56" t="s">
        <v>483</v>
      </c>
      <c r="I91" s="56" t="s">
        <v>561</v>
      </c>
      <c r="J91" s="156" t="s">
        <v>2071</v>
      </c>
      <c r="K91" s="350" t="s">
        <v>9</v>
      </c>
    </row>
    <row r="92" spans="1:11" ht="45" x14ac:dyDescent="0.25">
      <c r="A92" s="839"/>
      <c r="B92" s="685">
        <v>1</v>
      </c>
      <c r="C92" s="32" t="s">
        <v>2260</v>
      </c>
      <c r="D92" s="84" t="s">
        <v>1055</v>
      </c>
      <c r="E92" s="42" t="s">
        <v>1057</v>
      </c>
      <c r="F92" s="8" t="s">
        <v>2224</v>
      </c>
      <c r="G92" s="10" t="s">
        <v>2326</v>
      </c>
      <c r="H92" s="56" t="s">
        <v>1055</v>
      </c>
      <c r="I92" s="42" t="s">
        <v>1054</v>
      </c>
      <c r="J92" s="156" t="s">
        <v>2071</v>
      </c>
      <c r="K92" s="350" t="s">
        <v>9</v>
      </c>
    </row>
    <row r="93" spans="1:11" ht="123.75" x14ac:dyDescent="0.25">
      <c r="A93" s="839"/>
      <c r="B93" s="685">
        <v>1</v>
      </c>
      <c r="C93" s="32" t="s">
        <v>2262</v>
      </c>
      <c r="D93" s="56" t="s">
        <v>1058</v>
      </c>
      <c r="E93" s="42" t="s">
        <v>1060</v>
      </c>
      <c r="F93" s="8" t="s">
        <v>2223</v>
      </c>
      <c r="G93" s="10" t="s">
        <v>2327</v>
      </c>
      <c r="H93" s="56" t="s">
        <v>1058</v>
      </c>
      <c r="I93" s="42" t="s">
        <v>1066</v>
      </c>
      <c r="J93" s="156" t="s">
        <v>2071</v>
      </c>
      <c r="K93" s="350" t="s">
        <v>9</v>
      </c>
    </row>
    <row r="94" spans="1:11" ht="48" customHeight="1" x14ac:dyDescent="0.25">
      <c r="A94" s="839"/>
      <c r="B94" s="685">
        <v>1</v>
      </c>
      <c r="C94" s="32" t="s">
        <v>2263</v>
      </c>
      <c r="D94" s="56" t="s">
        <v>90</v>
      </c>
      <c r="E94" s="42" t="s">
        <v>2216</v>
      </c>
      <c r="F94" s="8" t="s">
        <v>2217</v>
      </c>
      <c r="G94" s="10" t="s">
        <v>2328</v>
      </c>
      <c r="H94" s="56" t="s">
        <v>360</v>
      </c>
      <c r="I94" s="42" t="s">
        <v>1069</v>
      </c>
      <c r="J94" s="156" t="s">
        <v>2071</v>
      </c>
      <c r="K94" s="350" t="s">
        <v>9</v>
      </c>
    </row>
    <row r="95" spans="1:11" ht="135" x14ac:dyDescent="0.25">
      <c r="A95" s="839"/>
      <c r="B95" s="685">
        <v>1</v>
      </c>
      <c r="C95" s="32" t="s">
        <v>2264</v>
      </c>
      <c r="D95" s="56" t="s">
        <v>1058</v>
      </c>
      <c r="E95" s="42" t="s">
        <v>1059</v>
      </c>
      <c r="F95" s="8" t="s">
        <v>2222</v>
      </c>
      <c r="G95" s="10" t="s">
        <v>2329</v>
      </c>
      <c r="H95" s="56" t="s">
        <v>1058</v>
      </c>
      <c r="I95" s="42" t="s">
        <v>1065</v>
      </c>
      <c r="J95" s="156" t="s">
        <v>2071</v>
      </c>
      <c r="K95" s="350" t="s">
        <v>9</v>
      </c>
    </row>
    <row r="96" spans="1:11" ht="135" x14ac:dyDescent="0.25">
      <c r="A96" s="839"/>
      <c r="B96" s="685">
        <v>1</v>
      </c>
      <c r="C96" s="32" t="s">
        <v>2265</v>
      </c>
      <c r="D96" s="56" t="s">
        <v>1058</v>
      </c>
      <c r="E96" s="42" t="s">
        <v>1061</v>
      </c>
      <c r="F96" s="8" t="s">
        <v>2221</v>
      </c>
      <c r="G96" s="10" t="s">
        <v>2330</v>
      </c>
      <c r="H96" s="56" t="s">
        <v>1058</v>
      </c>
      <c r="I96" s="42" t="s">
        <v>1067</v>
      </c>
      <c r="J96" s="156" t="s">
        <v>2071</v>
      </c>
      <c r="K96" s="350" t="s">
        <v>9</v>
      </c>
    </row>
    <row r="97" spans="1:11" ht="123.75" x14ac:dyDescent="0.25">
      <c r="A97" s="839"/>
      <c r="B97" s="685">
        <v>1</v>
      </c>
      <c r="C97" s="32" t="s">
        <v>2266</v>
      </c>
      <c r="D97" s="56" t="s">
        <v>1058</v>
      </c>
      <c r="E97" s="42" t="s">
        <v>1062</v>
      </c>
      <c r="F97" s="8" t="s">
        <v>2220</v>
      </c>
      <c r="G97" s="10" t="s">
        <v>2331</v>
      </c>
      <c r="H97" s="56" t="s">
        <v>1058</v>
      </c>
      <c r="I97" s="42" t="s">
        <v>1064</v>
      </c>
      <c r="J97" s="156" t="s">
        <v>2071</v>
      </c>
      <c r="K97" s="350" t="s">
        <v>9</v>
      </c>
    </row>
    <row r="98" spans="1:11" ht="123.75" x14ac:dyDescent="0.25">
      <c r="A98" s="839"/>
      <c r="B98" s="685">
        <v>1</v>
      </c>
      <c r="C98" s="32" t="s">
        <v>2215</v>
      </c>
      <c r="D98" s="56" t="s">
        <v>1058</v>
      </c>
      <c r="E98" s="42" t="s">
        <v>1068</v>
      </c>
      <c r="F98" s="8" t="s">
        <v>2219</v>
      </c>
      <c r="G98" s="10" t="s">
        <v>2332</v>
      </c>
      <c r="H98" s="56" t="s">
        <v>1058</v>
      </c>
      <c r="I98" s="42" t="s">
        <v>1063</v>
      </c>
      <c r="J98" s="156" t="s">
        <v>2071</v>
      </c>
      <c r="K98" s="350" t="s">
        <v>9</v>
      </c>
    </row>
    <row r="99" spans="1:11" ht="45" customHeight="1" x14ac:dyDescent="0.25">
      <c r="A99" s="839"/>
      <c r="B99" s="685">
        <v>1</v>
      </c>
      <c r="C99" s="32" t="s">
        <v>2267</v>
      </c>
      <c r="D99" s="56" t="s">
        <v>90</v>
      </c>
      <c r="E99" s="42" t="s">
        <v>2214</v>
      </c>
      <c r="F99" s="8" t="s">
        <v>2218</v>
      </c>
      <c r="G99" s="10" t="s">
        <v>2333</v>
      </c>
      <c r="H99" s="56" t="s">
        <v>360</v>
      </c>
      <c r="I99" s="42" t="s">
        <v>1070</v>
      </c>
      <c r="J99" s="156" t="s">
        <v>2071</v>
      </c>
      <c r="K99" s="350" t="s">
        <v>9</v>
      </c>
    </row>
    <row r="100" spans="1:11" ht="45" customHeight="1" x14ac:dyDescent="0.25">
      <c r="A100" s="839"/>
      <c r="B100" s="685">
        <v>1</v>
      </c>
      <c r="C100" s="32" t="s">
        <v>2269</v>
      </c>
      <c r="D100" s="38" t="s">
        <v>3</v>
      </c>
      <c r="E100" s="42" t="s">
        <v>2067</v>
      </c>
      <c r="F100" s="88" t="s">
        <v>2228</v>
      </c>
      <c r="G100" s="10" t="s">
        <v>2334</v>
      </c>
      <c r="H100" s="32" t="s">
        <v>398</v>
      </c>
      <c r="I100" s="335" t="s">
        <v>2068</v>
      </c>
      <c r="J100" s="349" t="s">
        <v>9</v>
      </c>
      <c r="K100" s="350" t="s">
        <v>9</v>
      </c>
    </row>
    <row r="101" spans="1:11" ht="45" customHeight="1" x14ac:dyDescent="0.25">
      <c r="A101" s="839"/>
      <c r="B101" s="685">
        <v>1</v>
      </c>
      <c r="C101" s="32" t="s">
        <v>2268</v>
      </c>
      <c r="D101" s="56" t="s">
        <v>8</v>
      </c>
      <c r="E101" s="42" t="s">
        <v>2069</v>
      </c>
      <c r="F101" s="88" t="s">
        <v>2229</v>
      </c>
      <c r="G101" s="10" t="s">
        <v>2335</v>
      </c>
      <c r="H101" s="56" t="s">
        <v>8</v>
      </c>
      <c r="I101" s="335" t="s">
        <v>2068</v>
      </c>
      <c r="J101" s="349" t="s">
        <v>9</v>
      </c>
      <c r="K101" s="350" t="s">
        <v>9</v>
      </c>
    </row>
    <row r="102" spans="1:11" ht="45" customHeight="1" x14ac:dyDescent="0.25">
      <c r="A102" s="839"/>
      <c r="B102" s="685">
        <v>1</v>
      </c>
      <c r="C102" s="32" t="s">
        <v>2931</v>
      </c>
      <c r="D102" s="56" t="s">
        <v>2948</v>
      </c>
      <c r="E102" s="42" t="s">
        <v>2070</v>
      </c>
      <c r="F102" s="88"/>
      <c r="G102" s="10" t="s">
        <v>2952</v>
      </c>
      <c r="H102" s="56" t="s">
        <v>2948</v>
      </c>
      <c r="I102" s="335" t="s">
        <v>2068</v>
      </c>
      <c r="J102" s="349"/>
      <c r="K102" s="350"/>
    </row>
    <row r="103" spans="1:11" ht="45" customHeight="1" x14ac:dyDescent="0.25">
      <c r="A103" s="839"/>
      <c r="B103" s="685">
        <v>1</v>
      </c>
      <c r="C103" s="32" t="s">
        <v>2949</v>
      </c>
      <c r="D103" s="56" t="s">
        <v>8</v>
      </c>
      <c r="E103" s="42" t="s">
        <v>2070</v>
      </c>
      <c r="F103" s="88"/>
      <c r="G103" s="10" t="s">
        <v>2336</v>
      </c>
      <c r="H103" s="56" t="s">
        <v>8</v>
      </c>
      <c r="I103" s="335" t="s">
        <v>2068</v>
      </c>
      <c r="J103" s="349" t="s">
        <v>9</v>
      </c>
      <c r="K103" s="350" t="s">
        <v>9</v>
      </c>
    </row>
    <row r="104" spans="1:11" ht="45" customHeight="1" x14ac:dyDescent="0.25">
      <c r="A104" s="839"/>
      <c r="B104" s="685">
        <v>1</v>
      </c>
      <c r="C104" s="32" t="s">
        <v>2950</v>
      </c>
      <c r="D104" s="56" t="s">
        <v>2948</v>
      </c>
      <c r="E104" s="42" t="s">
        <v>2070</v>
      </c>
      <c r="F104" s="88"/>
      <c r="G104" s="10" t="s">
        <v>2953</v>
      </c>
      <c r="H104" s="56" t="s">
        <v>2948</v>
      </c>
      <c r="I104" s="335" t="s">
        <v>2068</v>
      </c>
      <c r="J104" s="349"/>
      <c r="K104" s="350"/>
    </row>
    <row r="105" spans="1:11" ht="45" customHeight="1" x14ac:dyDescent="0.25">
      <c r="A105" s="839"/>
      <c r="B105" s="685">
        <v>1</v>
      </c>
      <c r="C105" s="32" t="s">
        <v>2951</v>
      </c>
      <c r="D105" s="56" t="s">
        <v>8</v>
      </c>
      <c r="E105" s="42" t="s">
        <v>2070</v>
      </c>
      <c r="F105" s="88"/>
      <c r="G105" s="10" t="s">
        <v>2954</v>
      </c>
      <c r="H105" s="56" t="s">
        <v>8</v>
      </c>
      <c r="I105" s="335" t="s">
        <v>2068</v>
      </c>
      <c r="J105" s="349" t="s">
        <v>9</v>
      </c>
      <c r="K105" s="350" t="s">
        <v>9</v>
      </c>
    </row>
    <row r="106" spans="1:11" ht="45" customHeight="1" x14ac:dyDescent="0.25">
      <c r="A106" s="839"/>
      <c r="B106" s="685">
        <v>1</v>
      </c>
      <c r="C106" s="32" t="s">
        <v>2955</v>
      </c>
      <c r="D106" s="56" t="s">
        <v>2948</v>
      </c>
      <c r="E106" s="42" t="s">
        <v>2070</v>
      </c>
      <c r="F106" s="88"/>
      <c r="G106" s="10" t="s">
        <v>2953</v>
      </c>
      <c r="H106" s="56" t="s">
        <v>2948</v>
      </c>
      <c r="I106" s="335" t="s">
        <v>2068</v>
      </c>
      <c r="J106" s="349"/>
      <c r="K106" s="350"/>
    </row>
    <row r="107" spans="1:11" ht="45" customHeight="1" x14ac:dyDescent="0.25">
      <c r="A107" s="839"/>
      <c r="B107" s="685">
        <v>1</v>
      </c>
      <c r="C107" s="32" t="s">
        <v>2956</v>
      </c>
      <c r="D107" s="56" t="s">
        <v>8</v>
      </c>
      <c r="E107" s="42" t="s">
        <v>2070</v>
      </c>
      <c r="F107" s="88"/>
      <c r="G107" s="10" t="s">
        <v>2954</v>
      </c>
      <c r="H107" s="56" t="s">
        <v>8</v>
      </c>
      <c r="I107" s="335" t="s">
        <v>2068</v>
      </c>
      <c r="J107" s="349" t="s">
        <v>9</v>
      </c>
      <c r="K107" s="350" t="s">
        <v>9</v>
      </c>
    </row>
    <row r="108" spans="1:11" ht="8.25" customHeight="1" x14ac:dyDescent="0.25"/>
    <row r="109" spans="1:11" ht="8.25" customHeight="1" x14ac:dyDescent="0.25"/>
    <row r="110" spans="1:11" ht="8.25" customHeight="1" x14ac:dyDescent="0.25">
      <c r="C110"/>
      <c r="D110"/>
      <c r="E110"/>
      <c r="F110"/>
      <c r="G110"/>
    </row>
    <row r="111" spans="1:11" ht="8.25" customHeight="1" x14ac:dyDescent="0.25">
      <c r="C111"/>
      <c r="D111"/>
      <c r="E111"/>
      <c r="F111"/>
      <c r="G111"/>
    </row>
    <row r="112" spans="1:11" x14ac:dyDescent="0.25">
      <c r="C112"/>
      <c r="D112"/>
      <c r="E112"/>
      <c r="F112"/>
      <c r="G112"/>
      <c r="I112" s="695" t="s">
        <v>163</v>
      </c>
      <c r="J112" s="696">
        <f t="shared" ref="J112:J117" si="0">COUNTIF($J$6:$J$61,I112)</f>
        <v>4</v>
      </c>
    </row>
    <row r="113" spans="2:14" x14ac:dyDescent="0.25">
      <c r="C113"/>
      <c r="D113"/>
      <c r="E113"/>
      <c r="F113"/>
      <c r="G113"/>
      <c r="I113" s="695" t="s">
        <v>186</v>
      </c>
      <c r="J113" s="696">
        <f t="shared" si="0"/>
        <v>4</v>
      </c>
    </row>
    <row r="114" spans="2:14" x14ac:dyDescent="0.25">
      <c r="C114"/>
      <c r="D114"/>
      <c r="E114"/>
      <c r="F114"/>
      <c r="G114"/>
      <c r="I114" s="695" t="s">
        <v>204</v>
      </c>
      <c r="J114" s="696">
        <f t="shared" si="0"/>
        <v>6</v>
      </c>
    </row>
    <row r="115" spans="2:14" x14ac:dyDescent="0.25">
      <c r="C115"/>
      <c r="D115"/>
      <c r="E115"/>
      <c r="F115"/>
      <c r="G115"/>
      <c r="I115" s="695" t="s">
        <v>222</v>
      </c>
      <c r="J115" s="696">
        <f t="shared" si="0"/>
        <v>6</v>
      </c>
    </row>
    <row r="116" spans="2:14" x14ac:dyDescent="0.25">
      <c r="C116"/>
      <c r="D116"/>
      <c r="E116"/>
      <c r="F116"/>
      <c r="G116"/>
      <c r="I116" s="695" t="s">
        <v>245</v>
      </c>
      <c r="J116" s="696">
        <f t="shared" si="0"/>
        <v>5</v>
      </c>
    </row>
    <row r="117" spans="2:14" x14ac:dyDescent="0.25">
      <c r="C117"/>
      <c r="D117"/>
      <c r="E117"/>
      <c r="F117"/>
      <c r="G117"/>
      <c r="I117" s="695" t="s">
        <v>2071</v>
      </c>
      <c r="J117" s="696">
        <f t="shared" si="0"/>
        <v>9</v>
      </c>
    </row>
    <row r="118" spans="2:14" x14ac:dyDescent="0.25">
      <c r="C118"/>
      <c r="D118"/>
      <c r="E118"/>
      <c r="F118"/>
      <c r="G118"/>
    </row>
    <row r="119" spans="2:14" s="693" customFormat="1" ht="32.25" customHeight="1" x14ac:dyDescent="0.25">
      <c r="C119"/>
      <c r="D119"/>
      <c r="E119"/>
      <c r="F119"/>
      <c r="G119"/>
      <c r="H119" s="66"/>
      <c r="I119" s="694"/>
      <c r="J119" s="66"/>
      <c r="K119" s="66"/>
    </row>
    <row r="120" spans="2:14" x14ac:dyDescent="0.25">
      <c r="C120"/>
      <c r="D120"/>
      <c r="E120"/>
      <c r="F120"/>
      <c r="G120"/>
    </row>
    <row r="121" spans="2:14" x14ac:dyDescent="0.25">
      <c r="C121"/>
      <c r="D121"/>
      <c r="E121"/>
      <c r="F121"/>
      <c r="G121"/>
    </row>
    <row r="122" spans="2:14" ht="32.25" customHeight="1" x14ac:dyDescent="0.25">
      <c r="C122"/>
      <c r="D122"/>
      <c r="E122"/>
      <c r="F122"/>
      <c r="G122"/>
    </row>
    <row r="123" spans="2:14" ht="16.5" customHeight="1" x14ac:dyDescent="0.25">
      <c r="C123"/>
      <c r="D123"/>
      <c r="E123"/>
      <c r="F123"/>
      <c r="G123"/>
    </row>
    <row r="125" spans="2:14" s="68" customFormat="1" ht="33.75" hidden="1" x14ac:dyDescent="0.25">
      <c r="B125"/>
      <c r="C125" s="412" t="s">
        <v>693</v>
      </c>
      <c r="D125" s="48" t="s">
        <v>1261</v>
      </c>
      <c r="F125" s="162"/>
      <c r="G125" s="65"/>
      <c r="H125" s="65"/>
      <c r="I125" s="27"/>
      <c r="J125" s="66"/>
      <c r="K125" s="65"/>
      <c r="L125"/>
      <c r="M125"/>
      <c r="N125"/>
    </row>
    <row r="126" spans="2:14" s="68" customFormat="1" ht="33.75" hidden="1" x14ac:dyDescent="0.25">
      <c r="B126"/>
      <c r="C126" s="413" t="s">
        <v>694</v>
      </c>
      <c r="D126" s="48" t="s">
        <v>1261</v>
      </c>
      <c r="F126" s="162"/>
      <c r="G126" s="65"/>
      <c r="H126" s="65"/>
      <c r="I126" s="27"/>
      <c r="J126" s="66"/>
      <c r="K126" s="65"/>
      <c r="L126"/>
      <c r="M126"/>
      <c r="N126"/>
    </row>
    <row r="127" spans="2:14" s="68" customFormat="1" ht="33.75" hidden="1" x14ac:dyDescent="0.25">
      <c r="B127"/>
      <c r="C127" s="413" t="s">
        <v>695</v>
      </c>
      <c r="D127" s="48" t="s">
        <v>1262</v>
      </c>
      <c r="F127" s="162"/>
      <c r="G127" s="65"/>
      <c r="H127" s="65"/>
      <c r="I127" s="27"/>
      <c r="J127" s="66"/>
      <c r="K127" s="65"/>
      <c r="L127"/>
      <c r="M127"/>
      <c r="N127"/>
    </row>
    <row r="128" spans="2:14" s="68" customFormat="1" ht="56.25" hidden="1" x14ac:dyDescent="0.25">
      <c r="B128"/>
      <c r="C128" s="352" t="s">
        <v>696</v>
      </c>
      <c r="D128" s="48" t="s">
        <v>1263</v>
      </c>
      <c r="F128" s="162"/>
      <c r="G128" s="65"/>
      <c r="H128" s="65"/>
      <c r="I128" s="27"/>
      <c r="J128" s="66"/>
      <c r="K128" s="65"/>
      <c r="L128"/>
      <c r="M128"/>
      <c r="N128"/>
    </row>
    <row r="129" spans="2:14" s="68" customFormat="1" ht="56.25" hidden="1" x14ac:dyDescent="0.25">
      <c r="B129"/>
      <c r="C129" s="352" t="s">
        <v>1108</v>
      </c>
      <c r="D129" s="48" t="s">
        <v>1263</v>
      </c>
      <c r="F129" s="162"/>
      <c r="G129" s="65"/>
      <c r="H129" s="65"/>
      <c r="I129" s="27"/>
      <c r="J129" s="66"/>
      <c r="K129" s="65"/>
      <c r="L129"/>
      <c r="M129"/>
      <c r="N129"/>
    </row>
    <row r="130" spans="2:14" s="68" customFormat="1" ht="67.5" hidden="1" x14ac:dyDescent="0.25">
      <c r="B130"/>
      <c r="C130" s="352" t="s">
        <v>697</v>
      </c>
      <c r="D130" s="48" t="s">
        <v>1263</v>
      </c>
      <c r="F130" s="162"/>
      <c r="G130" s="65"/>
      <c r="H130" s="65"/>
      <c r="I130" s="27"/>
      <c r="J130" s="66"/>
      <c r="K130" s="65"/>
      <c r="L130"/>
      <c r="M130"/>
      <c r="N130"/>
    </row>
    <row r="131" spans="2:14" s="68" customFormat="1" ht="67.5" hidden="1" x14ac:dyDescent="0.25">
      <c r="B131"/>
      <c r="C131" s="352" t="s">
        <v>1031</v>
      </c>
      <c r="D131" s="48" t="s">
        <v>1263</v>
      </c>
      <c r="F131" s="162"/>
      <c r="G131" s="65"/>
      <c r="H131" s="65"/>
      <c r="I131" s="27"/>
      <c r="J131" s="66"/>
      <c r="K131" s="65"/>
      <c r="L131"/>
      <c r="M131"/>
      <c r="N131"/>
    </row>
    <row r="132" spans="2:14" s="68" customFormat="1" ht="39" hidden="1" customHeight="1" x14ac:dyDescent="0.25">
      <c r="B132"/>
      <c r="C132" s="414" t="s">
        <v>698</v>
      </c>
      <c r="D132" s="48" t="s">
        <v>1263</v>
      </c>
      <c r="F132" s="162"/>
      <c r="G132" s="65"/>
      <c r="H132" s="65"/>
      <c r="I132" s="27"/>
      <c r="J132" s="66"/>
      <c r="K132" s="65"/>
      <c r="L132"/>
      <c r="M132"/>
      <c r="N132"/>
    </row>
    <row r="133" spans="2:14" s="68" customFormat="1" ht="45" hidden="1" x14ac:dyDescent="0.25">
      <c r="B133"/>
      <c r="C133" s="35" t="s">
        <v>699</v>
      </c>
      <c r="D133" s="48" t="s">
        <v>1264</v>
      </c>
      <c r="F133" s="162"/>
      <c r="G133" s="65"/>
      <c r="H133" s="65"/>
      <c r="I133" s="27"/>
      <c r="J133" s="66"/>
      <c r="K133" s="65"/>
      <c r="L133"/>
      <c r="M133"/>
      <c r="N133"/>
    </row>
    <row r="134" spans="2:14" s="68" customFormat="1" ht="33.75" hidden="1" x14ac:dyDescent="0.25">
      <c r="B134"/>
      <c r="C134" s="36" t="s">
        <v>700</v>
      </c>
      <c r="D134" s="48" t="s">
        <v>1263</v>
      </c>
      <c r="F134" s="162"/>
      <c r="G134" s="65"/>
      <c r="H134" s="65"/>
      <c r="I134" s="27"/>
      <c r="J134" s="66"/>
      <c r="K134" s="65"/>
      <c r="L134"/>
      <c r="M134"/>
      <c r="N134"/>
    </row>
  </sheetData>
  <mergeCells count="2">
    <mergeCell ref="C2:G2"/>
    <mergeCell ref="C3:F3"/>
  </mergeCells>
  <hyperlinks>
    <hyperlink ref="C3:F3" location="Content!A1" display="Content (Inhaltsverzeichnis)" xr:uid="{00000000-0004-0000-0300-000000000000}"/>
  </hyperlink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8"/>
  <dimension ref="B1:M8"/>
  <sheetViews>
    <sheetView showGridLines="0" showRuler="0" zoomScaleSheetLayoutView="100" workbookViewId="0">
      <pane ySplit="3" topLeftCell="A4" activePane="bottomLeft" state="frozen"/>
      <selection pane="bottomLeft" activeCell="B5" sqref="B5:G5"/>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7.7109375" style="65" customWidth="1"/>
    <col min="8" max="16384" width="9" style="65"/>
  </cols>
  <sheetData>
    <row r="1" spans="2:13" ht="9" customHeight="1" x14ac:dyDescent="0.2"/>
    <row r="2" spans="2:13" ht="49.5" customHeight="1" x14ac:dyDescent="0.25">
      <c r="B2" s="1137" t="s">
        <v>3243</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53.25" customHeight="1" x14ac:dyDescent="0.2">
      <c r="B5" s="2633" t="s">
        <v>3244</v>
      </c>
      <c r="C5" s="2639"/>
      <c r="D5" s="2639"/>
      <c r="E5" s="2639"/>
      <c r="F5" s="2639"/>
      <c r="G5" s="2640"/>
    </row>
    <row r="6" spans="2:13" ht="20.25" customHeight="1" x14ac:dyDescent="0.2"/>
    <row r="7" spans="2:13" ht="24" customHeight="1" x14ac:dyDescent="0.2">
      <c r="B7" s="175"/>
      <c r="C7" s="175"/>
      <c r="D7" s="175"/>
      <c r="E7" s="176"/>
      <c r="F7" s="177"/>
      <c r="G7" s="177"/>
      <c r="H7" s="178"/>
      <c r="I7" s="174"/>
      <c r="J7" s="171"/>
      <c r="K7" s="172"/>
      <c r="L7" s="172"/>
      <c r="M7" s="172"/>
    </row>
    <row r="8" spans="2:13" ht="15.75" x14ac:dyDescent="0.2">
      <c r="B8" s="175"/>
      <c r="C8" s="171"/>
      <c r="D8" s="171"/>
      <c r="E8" s="27"/>
      <c r="H8" s="179"/>
      <c r="I8" s="171"/>
      <c r="J8" s="171"/>
      <c r="K8" s="172"/>
      <c r="L8" s="172"/>
      <c r="M8" s="172"/>
    </row>
  </sheetData>
  <sheetProtection password="CA09" sheet="1" objects="1" scenarios="1"/>
  <mergeCells count="2">
    <mergeCell ref="B5:G5"/>
    <mergeCell ref="B2:D2"/>
  </mergeCells>
  <hyperlinks>
    <hyperlink ref="B3" location="Content!A1" display="Content (Inhaltsverzeichnis)" xr:uid="{00000000-0004-0000-27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4"/>
  <dimension ref="B1:M43"/>
  <sheetViews>
    <sheetView showGridLines="0" showRuler="0" zoomScaleSheetLayoutView="100" workbookViewId="0">
      <pane ySplit="3" topLeftCell="A4" activePane="bottomLeft" state="frozen"/>
      <selection pane="bottomLeft" activeCell="E34" sqref="E34:F34"/>
    </sheetView>
  </sheetViews>
  <sheetFormatPr baseColWidth="10" defaultColWidth="9" defaultRowHeight="14.25" x14ac:dyDescent="0.2"/>
  <cols>
    <col min="1" max="1" width="2.85546875" style="65" customWidth="1"/>
    <col min="2" max="2" width="20.7109375" style="65" customWidth="1"/>
    <col min="3" max="3" width="28.42578125" style="65" customWidth="1"/>
    <col min="4" max="4" width="19.7109375" style="65" customWidth="1"/>
    <col min="5" max="5" width="15.28515625" style="65" customWidth="1"/>
    <col min="6" max="6" width="22.7109375" style="65" customWidth="1"/>
    <col min="7" max="7" width="26.85546875" style="65" customWidth="1"/>
    <col min="8" max="16384" width="9" style="65"/>
  </cols>
  <sheetData>
    <row r="1" spans="2:13" ht="9" customHeight="1" x14ac:dyDescent="0.2"/>
    <row r="2" spans="2:13" ht="48.75" customHeight="1" x14ac:dyDescent="0.25">
      <c r="B2" s="1137" t="s">
        <v>3245</v>
      </c>
      <c r="C2" s="1137"/>
      <c r="D2" s="1137"/>
      <c r="E2" s="113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55.5" customHeight="1" x14ac:dyDescent="0.2">
      <c r="B8" s="503" t="s">
        <v>1423</v>
      </c>
      <c r="C8" s="2580" t="s">
        <v>1954</v>
      </c>
      <c r="D8" s="2581"/>
      <c r="E8" s="505" t="s">
        <v>1423</v>
      </c>
      <c r="F8" s="2500"/>
      <c r="G8" s="2501"/>
      <c r="H8" s="173"/>
      <c r="I8" s="174"/>
      <c r="J8" s="172"/>
      <c r="K8" s="172"/>
      <c r="L8" s="172"/>
      <c r="M8" s="172"/>
    </row>
    <row r="9" spans="2:13" ht="54.75" customHeight="1" x14ac:dyDescent="0.2">
      <c r="B9" s="504" t="s">
        <v>1878</v>
      </c>
      <c r="C9" s="2580" t="s">
        <v>1940</v>
      </c>
      <c r="D9" s="2581"/>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8" t="s">
        <v>1747</v>
      </c>
      <c r="H14" s="7"/>
    </row>
    <row r="15" spans="2:13" ht="15" customHeight="1" x14ac:dyDescent="0.2">
      <c r="B15" s="2566" t="s">
        <v>631</v>
      </c>
      <c r="C15" s="2566"/>
      <c r="D15" s="2566"/>
      <c r="E15" s="2566"/>
      <c r="F15" s="46"/>
      <c r="G15" s="46"/>
    </row>
    <row r="16" spans="2:13" ht="15" customHeight="1" x14ac:dyDescent="0.2">
      <c r="B16" s="2632" t="s">
        <v>0</v>
      </c>
      <c r="C16" s="2492"/>
      <c r="D16" s="2493"/>
      <c r="E16" s="46"/>
      <c r="F16" s="46"/>
      <c r="G16" s="46"/>
    </row>
    <row r="17" spans="2:8" x14ac:dyDescent="0.2">
      <c r="B17" s="46"/>
      <c r="C17" s="46"/>
      <c r="D17" s="46"/>
      <c r="E17" s="46"/>
      <c r="F17" s="46"/>
      <c r="G17" s="46"/>
      <c r="H17" s="7"/>
    </row>
    <row r="18" spans="2:8" ht="26.25" customHeight="1" x14ac:dyDescent="0.2">
      <c r="B18" s="2627" t="s">
        <v>1753</v>
      </c>
      <c r="C18" s="2628"/>
      <c r="D18" s="631"/>
      <c r="E18" s="622"/>
      <c r="F18" s="46"/>
      <c r="G18" s="46"/>
    </row>
    <row r="19" spans="2:8" ht="24.95" customHeight="1" x14ac:dyDescent="0.2">
      <c r="B19" s="2538" t="s">
        <v>1898</v>
      </c>
      <c r="C19" s="2629"/>
      <c r="D19" s="2630"/>
      <c r="E19" s="622"/>
      <c r="F19" s="622"/>
      <c r="G19" s="46"/>
    </row>
    <row r="20" spans="2:8" x14ac:dyDescent="0.2">
      <c r="B20" s="7"/>
      <c r="C20" s="7"/>
      <c r="D20" s="7"/>
      <c r="E20" s="7"/>
      <c r="F20" s="7"/>
      <c r="G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3" customHeight="1" thickBot="1" x14ac:dyDescent="0.25">
      <c r="B28" s="2613" t="s">
        <v>1712</v>
      </c>
      <c r="C28" s="2614"/>
      <c r="D28" s="2614"/>
      <c r="E28" s="2614"/>
      <c r="F28" s="2615"/>
    </row>
    <row r="29" spans="2:8" ht="48" customHeight="1" x14ac:dyDescent="0.2">
      <c r="B29" s="241" t="s">
        <v>903</v>
      </c>
      <c r="C29" s="2513" t="s">
        <v>8</v>
      </c>
      <c r="D29" s="2513"/>
      <c r="E29" s="1386" t="s">
        <v>2864</v>
      </c>
      <c r="F29" s="1386"/>
    </row>
    <row r="30" spans="2:8" ht="52.5" customHeight="1" x14ac:dyDescent="0.2">
      <c r="B30" s="38" t="s">
        <v>720</v>
      </c>
      <c r="C30" s="1288" t="s">
        <v>13</v>
      </c>
      <c r="D30" s="1288"/>
      <c r="E30" s="1157" t="s">
        <v>896</v>
      </c>
      <c r="F30" s="1157"/>
    </row>
    <row r="31" spans="2:8" ht="48" customHeight="1" x14ac:dyDescent="0.2">
      <c r="B31" s="38" t="s">
        <v>721</v>
      </c>
      <c r="C31" s="1157" t="s">
        <v>3251</v>
      </c>
      <c r="D31" s="1157"/>
      <c r="E31" s="1157" t="s">
        <v>598</v>
      </c>
      <c r="F31" s="1157"/>
    </row>
    <row r="32" spans="2:8" ht="49.5" customHeight="1" x14ac:dyDescent="0.2">
      <c r="B32" s="38" t="s">
        <v>722</v>
      </c>
      <c r="C32" s="1288" t="s">
        <v>31</v>
      </c>
      <c r="D32" s="1288"/>
      <c r="E32" s="1157" t="s">
        <v>599</v>
      </c>
      <c r="F32" s="1157"/>
    </row>
    <row r="33" spans="2:8" ht="36.75" customHeight="1" x14ac:dyDescent="0.2">
      <c r="B33" s="32" t="s">
        <v>730</v>
      </c>
      <c r="C33" s="2513" t="s">
        <v>8</v>
      </c>
      <c r="D33" s="2513"/>
      <c r="E33" s="1157" t="s">
        <v>8</v>
      </c>
      <c r="F33" s="1157"/>
    </row>
    <row r="34" spans="2:8" ht="36.75" customHeight="1" x14ac:dyDescent="0.2">
      <c r="B34" s="32" t="s">
        <v>731</v>
      </c>
      <c r="C34" s="1157" t="s">
        <v>593</v>
      </c>
      <c r="D34" s="1157"/>
      <c r="E34" s="1157" t="s">
        <v>0</v>
      </c>
      <c r="F34" s="1157"/>
    </row>
    <row r="35" spans="2:8" ht="13.5" customHeight="1" x14ac:dyDescent="0.2"/>
    <row r="37" spans="2:8" ht="28.5" customHeight="1" x14ac:dyDescent="0.2">
      <c r="B37" s="2509" t="s">
        <v>1212</v>
      </c>
      <c r="C37" s="2509"/>
    </row>
    <row r="38" spans="2:8" ht="36.75" customHeight="1" x14ac:dyDescent="0.2">
      <c r="B38" s="47" t="s">
        <v>735</v>
      </c>
      <c r="C38" s="2641" t="s">
        <v>1224</v>
      </c>
      <c r="D38" s="2618"/>
      <c r="E38" s="1157" t="s">
        <v>2785</v>
      </c>
      <c r="F38" s="1157"/>
    </row>
    <row r="42" spans="2:8" x14ac:dyDescent="0.2">
      <c r="B42" s="183" t="s">
        <v>1211</v>
      </c>
    </row>
    <row r="43" spans="2:8" ht="42" customHeight="1" x14ac:dyDescent="0.25">
      <c r="B43" s="2486"/>
      <c r="C43" s="2487"/>
      <c r="D43" s="2594"/>
      <c r="E43" s="2595"/>
      <c r="F43" s="2596"/>
      <c r="G43" s="184"/>
      <c r="H43"/>
    </row>
  </sheetData>
  <sheetProtection password="CA09" sheet="1" objects="1" scenarios="1"/>
  <mergeCells count="34">
    <mergeCell ref="B14:F14"/>
    <mergeCell ref="B15:E15"/>
    <mergeCell ref="E30:F30"/>
    <mergeCell ref="C31:D31"/>
    <mergeCell ref="E31:F31"/>
    <mergeCell ref="B26:C26"/>
    <mergeCell ref="C30:D30"/>
    <mergeCell ref="B2:E2"/>
    <mergeCell ref="B24:E24"/>
    <mergeCell ref="C29:D29"/>
    <mergeCell ref="B6:C6"/>
    <mergeCell ref="E29:F29"/>
    <mergeCell ref="C27:D27"/>
    <mergeCell ref="E27:F27"/>
    <mergeCell ref="C8:D8"/>
    <mergeCell ref="F8:G8"/>
    <mergeCell ref="C9:D9"/>
    <mergeCell ref="F9:G9"/>
    <mergeCell ref="B28:F28"/>
    <mergeCell ref="B13:G13"/>
    <mergeCell ref="B16:D16"/>
    <mergeCell ref="B18:C18"/>
    <mergeCell ref="B19:D19"/>
    <mergeCell ref="C32:D32"/>
    <mergeCell ref="E32:F32"/>
    <mergeCell ref="C33:D33"/>
    <mergeCell ref="E33:F33"/>
    <mergeCell ref="E34:F34"/>
    <mergeCell ref="C34:D34"/>
    <mergeCell ref="C38:D38"/>
    <mergeCell ref="E38:F38"/>
    <mergeCell ref="D43:F43"/>
    <mergeCell ref="B37:C37"/>
    <mergeCell ref="B43:C43"/>
  </mergeCells>
  <hyperlinks>
    <hyperlink ref="B3" location="Content!A1" display="Content (Inhaltsverzeichnis)" xr:uid="{00000000-0004-0000-28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5"/>
  <dimension ref="B1:M40"/>
  <sheetViews>
    <sheetView showGridLines="0" showRuler="0" zoomScaleSheetLayoutView="100" workbookViewId="0">
      <pane ySplit="3" topLeftCell="A4" activePane="bottomLeft" state="frozen"/>
      <selection pane="bottomLeft" activeCell="A5" sqref="A5:XFD5"/>
    </sheetView>
  </sheetViews>
  <sheetFormatPr baseColWidth="10" defaultColWidth="9" defaultRowHeight="14.25" x14ac:dyDescent="0.2"/>
  <cols>
    <col min="1" max="1" width="2.71093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7.5703125" style="65" customWidth="1"/>
    <col min="8" max="16384" width="9" style="65"/>
  </cols>
  <sheetData>
    <row r="1" spans="2:13" ht="9" customHeight="1" x14ac:dyDescent="0.2"/>
    <row r="2" spans="2:13" ht="48.75" customHeight="1" x14ac:dyDescent="0.25">
      <c r="B2" s="1137" t="s">
        <v>3246</v>
      </c>
      <c r="C2" s="1137"/>
      <c r="D2" s="1137"/>
      <c r="E2" s="827"/>
      <c r="F2" s="827"/>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82.5" customHeight="1" x14ac:dyDescent="0.2">
      <c r="B8" s="503" t="s">
        <v>1423</v>
      </c>
      <c r="C8" s="2498" t="s">
        <v>1939</v>
      </c>
      <c r="D8" s="2499"/>
      <c r="E8" s="505" t="s">
        <v>1423</v>
      </c>
      <c r="F8" s="2500"/>
      <c r="G8" s="2501"/>
      <c r="H8" s="173"/>
      <c r="I8" s="174"/>
      <c r="J8" s="172"/>
      <c r="K8" s="172"/>
      <c r="L8" s="172"/>
      <c r="M8" s="172"/>
    </row>
    <row r="9" spans="2:13" ht="76.5" customHeight="1" x14ac:dyDescent="0.2">
      <c r="B9" s="504" t="s">
        <v>1878</v>
      </c>
      <c r="C9" s="2642" t="s">
        <v>3318</v>
      </c>
      <c r="D9" s="2643"/>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4" t="s">
        <v>1747</v>
      </c>
      <c r="H14" s="7"/>
    </row>
    <row r="15" spans="2:13" ht="24.95" customHeight="1" x14ac:dyDescent="0.2">
      <c r="B15" s="2491" t="s">
        <v>3319</v>
      </c>
      <c r="C15" s="2492"/>
      <c r="D15" s="2493"/>
      <c r="E15" s="46"/>
      <c r="F15" s="46"/>
      <c r="G15" s="46"/>
    </row>
    <row r="16" spans="2:13" x14ac:dyDescent="0.2">
      <c r="B16" s="46"/>
      <c r="C16" s="46"/>
      <c r="D16" s="46"/>
      <c r="E16" s="46"/>
      <c r="F16" s="46"/>
      <c r="G16" s="46"/>
      <c r="H16" s="7"/>
    </row>
    <row r="17" spans="2:8" ht="26.25" customHeight="1" x14ac:dyDescent="0.2">
      <c r="B17" s="2627" t="s">
        <v>1752</v>
      </c>
      <c r="C17" s="2628"/>
      <c r="D17" s="631"/>
      <c r="E17" s="622"/>
      <c r="F17" s="46"/>
      <c r="G17" s="46"/>
    </row>
    <row r="18" spans="2:8" ht="24.95" customHeight="1" x14ac:dyDescent="0.2">
      <c r="B18" s="2538" t="s">
        <v>3247</v>
      </c>
      <c r="C18" s="2629"/>
      <c r="D18" s="2630"/>
      <c r="E18" s="622"/>
      <c r="F18" s="622"/>
      <c r="G18" s="46"/>
    </row>
    <row r="19" spans="2:8" x14ac:dyDescent="0.2">
      <c r="B19" s="7"/>
      <c r="C19" s="7"/>
      <c r="D19" s="7"/>
      <c r="E19" s="7"/>
      <c r="F19" s="7"/>
      <c r="G19" s="7"/>
    </row>
    <row r="20" spans="2:8" x14ac:dyDescent="0.2">
      <c r="B20" s="7"/>
      <c r="C20" s="7"/>
      <c r="D20" s="7"/>
      <c r="E20" s="7"/>
      <c r="F20" s="7"/>
      <c r="G20" s="7"/>
      <c r="H20" s="7"/>
    </row>
    <row r="21" spans="2:8" x14ac:dyDescent="0.2">
      <c r="B21" s="7"/>
      <c r="C21" s="7"/>
      <c r="D21" s="7"/>
      <c r="E21" s="7"/>
      <c r="F21" s="7"/>
      <c r="G21" s="7"/>
      <c r="H21" s="7"/>
    </row>
    <row r="23" spans="2:8" ht="33" customHeight="1" x14ac:dyDescent="0.25">
      <c r="B23" s="2508" t="s">
        <v>1209</v>
      </c>
      <c r="C23" s="2508"/>
      <c r="D23" s="2508"/>
      <c r="E23" s="2508"/>
    </row>
    <row r="24" spans="2:8" ht="7.5" customHeight="1" x14ac:dyDescent="0.2"/>
    <row r="25" spans="2:8" ht="28.5" customHeight="1" x14ac:dyDescent="0.2">
      <c r="B25" s="2509" t="s">
        <v>1900</v>
      </c>
      <c r="C25" s="2509"/>
    </row>
    <row r="26" spans="2:8" ht="24.95" customHeight="1" thickBot="1" x14ac:dyDescent="0.25">
      <c r="B26" s="405" t="s">
        <v>1706</v>
      </c>
      <c r="C26" s="2531" t="s">
        <v>1707</v>
      </c>
      <c r="D26" s="2532"/>
      <c r="E26" s="2533" t="s">
        <v>1708</v>
      </c>
      <c r="F26" s="2534"/>
    </row>
    <row r="27" spans="2:8" ht="33" customHeight="1" thickBot="1" x14ac:dyDescent="0.25">
      <c r="B27" s="2613" t="s">
        <v>1712</v>
      </c>
      <c r="C27" s="2614"/>
      <c r="D27" s="2614"/>
      <c r="E27" s="2614"/>
      <c r="F27" s="2615"/>
    </row>
    <row r="28" spans="2:8" ht="48" customHeight="1" x14ac:dyDescent="0.2">
      <c r="B28" s="241" t="s">
        <v>903</v>
      </c>
      <c r="C28" s="2513" t="s">
        <v>8</v>
      </c>
      <c r="D28" s="2513"/>
      <c r="E28" s="1386" t="s">
        <v>2864</v>
      </c>
      <c r="F28" s="1386"/>
    </row>
    <row r="29" spans="2:8" ht="36.75" customHeight="1" x14ac:dyDescent="0.2">
      <c r="B29" s="32" t="s">
        <v>742</v>
      </c>
      <c r="C29" s="2548" t="s">
        <v>625</v>
      </c>
      <c r="D29" s="2549"/>
      <c r="E29" s="1365" t="s">
        <v>625</v>
      </c>
      <c r="F29" s="1251"/>
    </row>
    <row r="30" spans="2:8" ht="36.75" customHeight="1" x14ac:dyDescent="0.2">
      <c r="B30" s="32" t="s">
        <v>743</v>
      </c>
      <c r="C30" s="2548" t="s">
        <v>862</v>
      </c>
      <c r="D30" s="2549"/>
      <c r="E30" s="1365" t="s">
        <v>148</v>
      </c>
      <c r="F30" s="1251"/>
    </row>
    <row r="31" spans="2:8" ht="13.5" customHeight="1" x14ac:dyDescent="0.2"/>
    <row r="33" spans="2:8" ht="28.5" customHeight="1" x14ac:dyDescent="0.2">
      <c r="B33" s="2509" t="s">
        <v>1212</v>
      </c>
      <c r="C33" s="2509"/>
    </row>
    <row r="34" spans="2:8" ht="36.75" customHeight="1" x14ac:dyDescent="0.2">
      <c r="B34" s="32" t="s">
        <v>855</v>
      </c>
      <c r="C34" s="2512" t="s">
        <v>898</v>
      </c>
      <c r="D34" s="2512"/>
      <c r="E34" s="1157" t="s">
        <v>632</v>
      </c>
      <c r="F34" s="1157"/>
    </row>
    <row r="35" spans="2:8" ht="42.75" customHeight="1" x14ac:dyDescent="0.2">
      <c r="B35" s="32" t="s">
        <v>897</v>
      </c>
      <c r="C35" s="2631" t="s">
        <v>899</v>
      </c>
      <c r="D35" s="2512"/>
      <c r="E35" s="1157" t="s">
        <v>1677</v>
      </c>
      <c r="F35" s="1157"/>
    </row>
    <row r="39" spans="2:8" x14ac:dyDescent="0.2">
      <c r="B39" s="183" t="s">
        <v>1211</v>
      </c>
    </row>
    <row r="40" spans="2:8" ht="42" customHeight="1" x14ac:dyDescent="0.25">
      <c r="B40" s="2486"/>
      <c r="C40" s="2487"/>
      <c r="D40" s="2594"/>
      <c r="E40" s="2595"/>
      <c r="F40" s="2596"/>
      <c r="G40" s="184"/>
      <c r="H40"/>
    </row>
  </sheetData>
  <sheetProtection password="CA09" sheet="1" objects="1" scenarios="1"/>
  <mergeCells count="29">
    <mergeCell ref="C29:D29"/>
    <mergeCell ref="E29:F29"/>
    <mergeCell ref="C30:D30"/>
    <mergeCell ref="E30:F30"/>
    <mergeCell ref="C34:D34"/>
    <mergeCell ref="E34:F34"/>
    <mergeCell ref="D40:F40"/>
    <mergeCell ref="B40:C40"/>
    <mergeCell ref="C35:D35"/>
    <mergeCell ref="E35:F35"/>
    <mergeCell ref="B33:C33"/>
    <mergeCell ref="C28:D28"/>
    <mergeCell ref="E28:F28"/>
    <mergeCell ref="B27:F27"/>
    <mergeCell ref="B23:E23"/>
    <mergeCell ref="B25:C25"/>
    <mergeCell ref="B14:F14"/>
    <mergeCell ref="B15:D15"/>
    <mergeCell ref="B17:C17"/>
    <mergeCell ref="B18:D18"/>
    <mergeCell ref="C26:D26"/>
    <mergeCell ref="E26:F26"/>
    <mergeCell ref="B6:C6"/>
    <mergeCell ref="B2:D2"/>
    <mergeCell ref="B13:G13"/>
    <mergeCell ref="C8:D8"/>
    <mergeCell ref="F8:G8"/>
    <mergeCell ref="C9:D9"/>
    <mergeCell ref="F9:G9"/>
  </mergeCells>
  <hyperlinks>
    <hyperlink ref="B3" location="Content!A1" display="Content (Inhaltsverzeichnis)" xr:uid="{00000000-0004-0000-29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6B4D-8D62-456C-9166-CD6074579BA3}">
  <sheetPr codeName="Tabelle39"/>
  <dimension ref="B1:M24"/>
  <sheetViews>
    <sheetView showGridLines="0" showRuler="0" zoomScaleSheetLayoutView="100" workbookViewId="0">
      <pane ySplit="3" topLeftCell="A4" activePane="bottomLeft" state="frozen"/>
      <selection pane="bottomLeft" activeCell="C9" sqref="C9:D9"/>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3" style="65" customWidth="1"/>
    <col min="6" max="6" width="22.7109375" style="65" customWidth="1"/>
    <col min="7" max="7" width="18.7109375" style="65" customWidth="1"/>
    <col min="8" max="16384" width="9" style="65"/>
  </cols>
  <sheetData>
    <row r="1" spans="2:13" ht="9" customHeight="1" x14ac:dyDescent="0.2"/>
    <row r="2" spans="2:13" ht="78" customHeight="1" x14ac:dyDescent="0.25">
      <c r="B2" s="1137" t="s">
        <v>3248</v>
      </c>
      <c r="C2" s="1137"/>
      <c r="D2" s="1137"/>
      <c r="E2" s="1137"/>
      <c r="F2" s="827"/>
      <c r="G2" s="62"/>
      <c r="H2" s="28"/>
      <c r="I2"/>
    </row>
    <row r="3" spans="2:13" s="1" customFormat="1" ht="16.5" customHeight="1" x14ac:dyDescent="0.25">
      <c r="B3" s="411" t="s">
        <v>1173</v>
      </c>
      <c r="C3"/>
      <c r="D3"/>
      <c r="E3"/>
      <c r="F3"/>
      <c r="G3" s="201"/>
      <c r="H3" s="201"/>
      <c r="I3" s="201"/>
      <c r="J3" s="202"/>
      <c r="K3"/>
      <c r="L3"/>
      <c r="M3"/>
    </row>
    <row r="5" spans="2:13" s="639" customFormat="1" ht="35.1" customHeight="1" x14ac:dyDescent="0.25">
      <c r="B5" s="2633" t="s">
        <v>1844</v>
      </c>
      <c r="C5" s="2634"/>
      <c r="D5" s="2634"/>
      <c r="E5" s="2634"/>
      <c r="F5" s="2635"/>
    </row>
    <row r="6" spans="2:13" ht="18" x14ac:dyDescent="0.25">
      <c r="B6" s="170"/>
      <c r="C6" s="170"/>
      <c r="E6" s="170"/>
      <c r="F6" s="170"/>
      <c r="G6" s="170"/>
      <c r="H6" s="170"/>
    </row>
    <row r="7" spans="2:13" ht="27.75" customHeight="1" x14ac:dyDescent="0.25">
      <c r="B7" s="2510" t="s">
        <v>1687</v>
      </c>
      <c r="C7" s="2510"/>
      <c r="D7" s="170"/>
      <c r="E7" s="619" t="s">
        <v>1688</v>
      </c>
      <c r="H7" s="24"/>
    </row>
    <row r="8" spans="2:13" ht="8.25" customHeight="1" x14ac:dyDescent="0.2">
      <c r="B8" s="171"/>
      <c r="C8" s="171"/>
      <c r="D8" s="171"/>
      <c r="E8" s="29"/>
      <c r="H8" s="29"/>
      <c r="J8" s="172"/>
      <c r="K8" s="172"/>
      <c r="L8" s="172"/>
      <c r="M8" s="172"/>
    </row>
    <row r="9" spans="2:13" ht="82.5" customHeight="1" x14ac:dyDescent="0.2">
      <c r="B9" s="503" t="s">
        <v>1423</v>
      </c>
      <c r="C9" s="2498" t="s">
        <v>3320</v>
      </c>
      <c r="D9" s="2499"/>
      <c r="E9" s="505" t="s">
        <v>1423</v>
      </c>
      <c r="F9" s="2500"/>
      <c r="G9" s="2501"/>
      <c r="H9" s="173"/>
      <c r="I9" s="174"/>
      <c r="J9" s="172"/>
      <c r="K9" s="172"/>
      <c r="L9" s="172"/>
      <c r="M9" s="172"/>
    </row>
    <row r="10" spans="2:13" ht="57" customHeight="1" x14ac:dyDescent="0.2">
      <c r="B10" s="504" t="s">
        <v>1878</v>
      </c>
      <c r="C10" s="2498" t="s">
        <v>3250</v>
      </c>
      <c r="D10" s="2499"/>
      <c r="E10" s="506" t="s">
        <v>1878</v>
      </c>
      <c r="F10" s="2502"/>
      <c r="G10" s="2504"/>
      <c r="H10" s="173"/>
      <c r="I10" s="174"/>
      <c r="J10" s="171"/>
      <c r="K10" s="172"/>
      <c r="L10" s="172"/>
      <c r="M10" s="172"/>
    </row>
    <row r="11" spans="2:13" ht="24" customHeight="1" x14ac:dyDescent="0.2">
      <c r="B11" s="175"/>
      <c r="C11" s="175"/>
      <c r="D11" s="175"/>
      <c r="E11" s="176"/>
      <c r="F11" s="177"/>
      <c r="G11" s="177"/>
      <c r="H11" s="178"/>
      <c r="I11" s="174"/>
      <c r="J11" s="171"/>
      <c r="K11" s="172"/>
      <c r="L11" s="172"/>
      <c r="M11" s="172"/>
    </row>
    <row r="12" spans="2:13" ht="15.75" x14ac:dyDescent="0.2">
      <c r="B12" s="175"/>
      <c r="C12" s="171"/>
      <c r="D12" s="171"/>
      <c r="E12" s="27"/>
      <c r="H12" s="179"/>
      <c r="I12" s="171"/>
      <c r="J12" s="171"/>
      <c r="K12" s="172"/>
      <c r="L12" s="172"/>
      <c r="M12" s="172"/>
    </row>
    <row r="13" spans="2:13" ht="15" customHeight="1" x14ac:dyDescent="0.2">
      <c r="B13" s="7" t="s">
        <v>1686</v>
      </c>
    </row>
    <row r="14" spans="2:13" ht="24.95" customHeight="1" x14ac:dyDescent="0.2">
      <c r="B14" s="2491" t="s">
        <v>1715</v>
      </c>
      <c r="C14" s="2582"/>
      <c r="D14" s="2582"/>
      <c r="E14" s="2582"/>
      <c r="F14" s="2582"/>
      <c r="G14" s="2583"/>
    </row>
    <row r="15" spans="2:13" ht="28.5" customHeight="1" x14ac:dyDescent="0.2">
      <c r="B15" s="2491" t="s">
        <v>1724</v>
      </c>
      <c r="C15" s="2492"/>
      <c r="D15" s="2492"/>
      <c r="E15" s="2492"/>
      <c r="F15" s="2493"/>
      <c r="G15" s="46"/>
    </row>
    <row r="16" spans="2:13" ht="24.95" customHeight="1" x14ac:dyDescent="0.2">
      <c r="B16" s="2636" t="s">
        <v>3145</v>
      </c>
      <c r="C16" s="2555"/>
      <c r="D16" s="2555"/>
      <c r="E16" s="2637"/>
      <c r="F16" s="46"/>
      <c r="G16" s="46"/>
    </row>
    <row r="17" spans="2:9" x14ac:dyDescent="0.2">
      <c r="B17" s="622"/>
      <c r="C17" s="622"/>
      <c r="D17" s="622"/>
      <c r="E17" s="622"/>
      <c r="F17" s="46"/>
      <c r="G17" s="46"/>
    </row>
    <row r="18" spans="2:9" ht="25.5" customHeight="1" x14ac:dyDescent="0.2">
      <c r="B18" s="2644" t="s">
        <v>3146</v>
      </c>
      <c r="C18" s="2645"/>
      <c r="D18" s="46"/>
      <c r="E18" s="46"/>
      <c r="F18" s="46"/>
      <c r="G18" s="46"/>
    </row>
    <row r="19" spans="2:9" ht="24.95" customHeight="1" x14ac:dyDescent="0.2">
      <c r="B19" s="2514" t="s">
        <v>2876</v>
      </c>
      <c r="C19" s="2514"/>
      <c r="D19" s="2514"/>
      <c r="E19" s="2514"/>
      <c r="F19" s="46"/>
      <c r="G19" s="46"/>
    </row>
    <row r="20" spans="2:9" x14ac:dyDescent="0.2">
      <c r="B20" s="7"/>
      <c r="C20" s="7"/>
      <c r="D20" s="7"/>
      <c r="E20" s="7"/>
      <c r="F20" s="7"/>
      <c r="G20" s="7"/>
      <c r="H20" s="7"/>
    </row>
    <row r="21" spans="2:9" x14ac:dyDescent="0.2">
      <c r="B21" s="7"/>
      <c r="C21" s="7"/>
      <c r="D21" s="7"/>
      <c r="E21" s="7"/>
      <c r="F21" s="7"/>
      <c r="G21" s="7"/>
      <c r="H21" s="7"/>
    </row>
    <row r="22" spans="2:9" x14ac:dyDescent="0.2">
      <c r="B22" s="7"/>
      <c r="C22" s="7"/>
      <c r="D22" s="7"/>
      <c r="E22" s="7"/>
      <c r="F22" s="7"/>
      <c r="G22" s="7"/>
      <c r="H22" s="7"/>
    </row>
    <row r="23" spans="2:9" x14ac:dyDescent="0.2">
      <c r="B23" s="183" t="s">
        <v>1211</v>
      </c>
    </row>
    <row r="24" spans="2:9" ht="42" customHeight="1" x14ac:dyDescent="0.25">
      <c r="B24" s="2486"/>
      <c r="C24" s="2487"/>
      <c r="D24" s="2488"/>
      <c r="E24" s="2489"/>
      <c r="F24" s="2489"/>
      <c r="G24" s="2490"/>
      <c r="H24" s="184"/>
      <c r="I24"/>
    </row>
  </sheetData>
  <sheetProtection password="CA09" sheet="1" objects="1" scenarios="1"/>
  <mergeCells count="14">
    <mergeCell ref="B24:C24"/>
    <mergeCell ref="D24:G24"/>
    <mergeCell ref="B19:E19"/>
    <mergeCell ref="B14:G14"/>
    <mergeCell ref="B15:F15"/>
    <mergeCell ref="B16:E16"/>
    <mergeCell ref="B18:C18"/>
    <mergeCell ref="C10:D10"/>
    <mergeCell ref="F10:G10"/>
    <mergeCell ref="B2:E2"/>
    <mergeCell ref="B5:F5"/>
    <mergeCell ref="B7:C7"/>
    <mergeCell ref="C9:D9"/>
    <mergeCell ref="F9:G9"/>
  </mergeCells>
  <hyperlinks>
    <hyperlink ref="B3" location="Content!A1" display="Content (Inhaltsverzeichnis)" xr:uid="{D318B53D-6797-42C7-8E1B-E75B3C4401DD}"/>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0"/>
  <dimension ref="B1:M38"/>
  <sheetViews>
    <sheetView showGridLines="0" showRuler="0" zoomScaleSheetLayoutView="100" workbookViewId="0">
      <pane ySplit="3" topLeftCell="A4" activePane="bottomLeft" state="frozen"/>
      <selection pane="bottomLeft" activeCell="F8" sqref="F8:G8"/>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8.7109375" style="65" customWidth="1"/>
    <col min="8" max="16384" width="9" style="65"/>
  </cols>
  <sheetData>
    <row r="1" spans="2:13" ht="9" customHeight="1" x14ac:dyDescent="0.2"/>
    <row r="2" spans="2:13" ht="61.5" customHeight="1" x14ac:dyDescent="0.25">
      <c r="B2" s="2586" t="s">
        <v>3321</v>
      </c>
      <c r="C2" s="2586"/>
      <c r="D2" s="2586"/>
      <c r="E2" s="2586"/>
      <c r="F2" s="2586"/>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54" customHeight="1" x14ac:dyDescent="0.2">
      <c r="B8" s="503" t="s">
        <v>1423</v>
      </c>
      <c r="C8" s="2580" t="s">
        <v>3253</v>
      </c>
      <c r="D8" s="2581"/>
      <c r="E8" s="505" t="s">
        <v>1423</v>
      </c>
      <c r="F8" s="2500"/>
      <c r="G8" s="2501"/>
      <c r="H8" s="173"/>
      <c r="I8" s="174"/>
      <c r="J8" s="172"/>
      <c r="K8" s="172"/>
      <c r="L8" s="172"/>
      <c r="M8" s="172"/>
    </row>
    <row r="9" spans="2:13" ht="55.5" customHeight="1" x14ac:dyDescent="0.2">
      <c r="B9" s="504" t="s">
        <v>1878</v>
      </c>
      <c r="C9" s="2498" t="s">
        <v>3252</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4" t="s">
        <v>1747</v>
      </c>
      <c r="H14" s="7"/>
    </row>
    <row r="15" spans="2:13" ht="15" customHeight="1" x14ac:dyDescent="0.2">
      <c r="B15" s="2648" t="s">
        <v>628</v>
      </c>
      <c r="C15" s="2648"/>
      <c r="D15" s="2648"/>
      <c r="E15" s="2648"/>
    </row>
    <row r="16" spans="2:13" ht="24.95" customHeight="1" x14ac:dyDescent="0.2">
      <c r="B16" s="2649" t="s">
        <v>3256</v>
      </c>
      <c r="C16" s="2650"/>
      <c r="D16" s="2651"/>
    </row>
    <row r="17" spans="2:8" x14ac:dyDescent="0.2">
      <c r="B17" s="7"/>
      <c r="C17" s="7"/>
      <c r="D17" s="7"/>
      <c r="E17" s="7"/>
      <c r="F17" s="7"/>
      <c r="G17" s="7"/>
      <c r="H17" s="7"/>
    </row>
    <row r="18" spans="2:8" ht="24.95" customHeight="1" x14ac:dyDescent="0.2">
      <c r="B18" s="2646" t="s">
        <v>3257</v>
      </c>
      <c r="C18" s="2647"/>
      <c r="D18" s="180"/>
      <c r="E18" s="181"/>
      <c r="F18" s="7"/>
    </row>
    <row r="19" spans="2:8" ht="24.95" customHeight="1" x14ac:dyDescent="0.2">
      <c r="B19" s="2538" t="s">
        <v>1899</v>
      </c>
      <c r="C19" s="2629"/>
      <c r="D19" s="2630"/>
      <c r="E19" s="181"/>
      <c r="F19" s="7"/>
    </row>
    <row r="20" spans="2:8" x14ac:dyDescent="0.2">
      <c r="B20" s="7"/>
      <c r="C20" s="7"/>
      <c r="D20" s="7"/>
      <c r="E20" s="7"/>
      <c r="F20" s="7"/>
      <c r="G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3" customHeight="1" thickBot="1" x14ac:dyDescent="0.25">
      <c r="B28" s="2505" t="s">
        <v>3254</v>
      </c>
      <c r="C28" s="2506"/>
      <c r="D28" s="2506"/>
      <c r="E28" s="2506"/>
      <c r="F28" s="2507"/>
    </row>
    <row r="29" spans="2:8" ht="13.5" customHeight="1" x14ac:dyDescent="0.2"/>
    <row r="31" spans="2:8" ht="28.5" customHeight="1" x14ac:dyDescent="0.2">
      <c r="B31" s="2509" t="s">
        <v>1212</v>
      </c>
      <c r="C31" s="2509"/>
    </row>
    <row r="32" spans="2:8" ht="36.75" customHeight="1" x14ac:dyDescent="0.2">
      <c r="B32" s="32" t="s">
        <v>779</v>
      </c>
      <c r="C32" s="2512" t="s">
        <v>814</v>
      </c>
      <c r="D32" s="2512"/>
      <c r="E32" s="1157" t="s">
        <v>618</v>
      </c>
      <c r="F32" s="1157"/>
    </row>
    <row r="33" spans="2:9" ht="36.75" customHeight="1" x14ac:dyDescent="0.2">
      <c r="B33" s="32" t="s">
        <v>780</v>
      </c>
      <c r="C33" s="2548" t="s">
        <v>861</v>
      </c>
      <c r="D33" s="2549"/>
      <c r="E33" s="1365" t="s">
        <v>3255</v>
      </c>
      <c r="F33" s="1251"/>
    </row>
    <row r="37" spans="2:9" x14ac:dyDescent="0.2">
      <c r="B37" s="183" t="s">
        <v>1211</v>
      </c>
    </row>
    <row r="38" spans="2:9" ht="42" customHeight="1" x14ac:dyDescent="0.25">
      <c r="B38" s="2486"/>
      <c r="C38" s="2487"/>
      <c r="D38" s="2488"/>
      <c r="E38" s="2489"/>
      <c r="F38" s="2489"/>
      <c r="G38" s="2490"/>
      <c r="H38" s="184"/>
      <c r="I38"/>
    </row>
  </sheetData>
  <sheetProtection password="CA09" sheet="1" objects="1" scenarios="1"/>
  <mergeCells count="24">
    <mergeCell ref="B38:C38"/>
    <mergeCell ref="D38:G38"/>
    <mergeCell ref="C32:D32"/>
    <mergeCell ref="E32:F32"/>
    <mergeCell ref="B28:F28"/>
    <mergeCell ref="C33:D33"/>
    <mergeCell ref="E33:F33"/>
    <mergeCell ref="B31:C31"/>
    <mergeCell ref="B13:G13"/>
    <mergeCell ref="B14:F14"/>
    <mergeCell ref="B18:C18"/>
    <mergeCell ref="B19:D19"/>
    <mergeCell ref="C27:D27"/>
    <mergeCell ref="E27:F27"/>
    <mergeCell ref="B24:E24"/>
    <mergeCell ref="B26:C26"/>
    <mergeCell ref="B15:E15"/>
    <mergeCell ref="B16:D16"/>
    <mergeCell ref="B2:F2"/>
    <mergeCell ref="C8:D8"/>
    <mergeCell ref="F8:G8"/>
    <mergeCell ref="C9:D9"/>
    <mergeCell ref="F9:G9"/>
    <mergeCell ref="B6:C6"/>
  </mergeCells>
  <hyperlinks>
    <hyperlink ref="B3" location="Content!A1" display="Content (Inhaltsverzeichnis)" xr:uid="{00000000-0004-0000-2400-000000000000}"/>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B945-C2B6-4AD2-BA44-D3F771CB3418}">
  <sheetPr codeName="Tabelle43"/>
  <dimension ref="B1:M38"/>
  <sheetViews>
    <sheetView showGridLines="0" showRuler="0" zoomScaleSheetLayoutView="100" workbookViewId="0">
      <pane ySplit="3" topLeftCell="A4" activePane="bottomLeft" state="frozen"/>
      <selection pane="bottomLeft" activeCell="I9" sqref="I9"/>
    </sheetView>
  </sheetViews>
  <sheetFormatPr baseColWidth="10" defaultColWidth="9" defaultRowHeight="14.25" x14ac:dyDescent="0.2"/>
  <cols>
    <col min="1" max="1" width="2.85546875" style="65" customWidth="1"/>
    <col min="2" max="2" width="20.7109375" style="65" customWidth="1"/>
    <col min="3" max="3" width="23.140625" style="65" customWidth="1"/>
    <col min="4" max="4" width="18.42578125" style="65" customWidth="1"/>
    <col min="5" max="5" width="15.28515625" style="65" customWidth="1"/>
    <col min="6" max="6" width="22.7109375" style="65" customWidth="1"/>
    <col min="7" max="7" width="28.7109375" style="65" customWidth="1"/>
    <col min="8" max="16384" width="9" style="65"/>
  </cols>
  <sheetData>
    <row r="1" spans="2:13" ht="9" customHeight="1" x14ac:dyDescent="0.2"/>
    <row r="2" spans="2:13" ht="80.25" customHeight="1" x14ac:dyDescent="0.25">
      <c r="B2" s="2562" t="s">
        <v>3322</v>
      </c>
      <c r="C2" s="2562"/>
      <c r="D2" s="2562"/>
      <c r="E2" s="2562"/>
      <c r="F2" s="2562"/>
      <c r="G2" s="62"/>
      <c r="H2" s="28"/>
      <c r="I2"/>
    </row>
    <row r="3" spans="2:13" s="1" customFormat="1" ht="16.5" customHeight="1" x14ac:dyDescent="0.25">
      <c r="B3" s="411" t="s">
        <v>1173</v>
      </c>
      <c r="C3"/>
      <c r="D3"/>
      <c r="E3"/>
      <c r="F3"/>
      <c r="G3" s="201"/>
      <c r="H3" s="201"/>
      <c r="I3" s="201"/>
      <c r="J3" s="202"/>
      <c r="K3"/>
      <c r="L3"/>
      <c r="M3"/>
    </row>
    <row r="5" spans="2:13" ht="18" x14ac:dyDescent="0.25">
      <c r="B5" s="170"/>
      <c r="C5" s="170"/>
      <c r="E5" s="170"/>
      <c r="F5" s="170"/>
      <c r="G5" s="170"/>
      <c r="H5" s="170"/>
    </row>
    <row r="6" spans="2:13" ht="27.75" customHeight="1" x14ac:dyDescent="0.25">
      <c r="B6" s="2510" t="s">
        <v>1687</v>
      </c>
      <c r="C6" s="2510"/>
      <c r="D6" s="170"/>
      <c r="E6" s="619" t="s">
        <v>1688</v>
      </c>
      <c r="H6" s="24"/>
    </row>
    <row r="7" spans="2:13" ht="8.25" customHeight="1" x14ac:dyDescent="0.2">
      <c r="B7" s="171"/>
      <c r="C7" s="171"/>
      <c r="D7" s="171"/>
      <c r="E7" s="29"/>
      <c r="H7" s="29"/>
      <c r="J7" s="172"/>
      <c r="K7" s="172"/>
      <c r="L7" s="172"/>
      <c r="M7" s="172"/>
    </row>
    <row r="8" spans="2:13" ht="54" customHeight="1" x14ac:dyDescent="0.2">
      <c r="B8" s="503" t="s">
        <v>1423</v>
      </c>
      <c r="C8" s="2580" t="s">
        <v>3260</v>
      </c>
      <c r="D8" s="2581"/>
      <c r="E8" s="505" t="s">
        <v>1423</v>
      </c>
      <c r="F8" s="2500"/>
      <c r="G8" s="2501"/>
      <c r="H8" s="173"/>
      <c r="I8" s="174"/>
      <c r="J8" s="172"/>
      <c r="K8" s="172"/>
      <c r="L8" s="172"/>
      <c r="M8" s="172"/>
    </row>
    <row r="9" spans="2:13" ht="105.75" customHeight="1" x14ac:dyDescent="0.2">
      <c r="B9" s="504" t="s">
        <v>1878</v>
      </c>
      <c r="C9" s="2498" t="s">
        <v>3259</v>
      </c>
      <c r="D9" s="2499"/>
      <c r="E9" s="506" t="s">
        <v>1878</v>
      </c>
      <c r="F9" s="2502"/>
      <c r="G9" s="2504"/>
      <c r="H9" s="173"/>
      <c r="I9" s="174"/>
      <c r="J9" s="171"/>
      <c r="K9" s="172"/>
      <c r="L9" s="172"/>
      <c r="M9" s="172"/>
    </row>
    <row r="10" spans="2:13" ht="24" customHeight="1" x14ac:dyDescent="0.2">
      <c r="B10" s="175"/>
      <c r="C10" s="175"/>
      <c r="D10" s="175"/>
      <c r="E10" s="176"/>
      <c r="F10" s="177"/>
      <c r="G10" s="177"/>
      <c r="H10" s="178"/>
      <c r="I10" s="174"/>
      <c r="J10" s="171"/>
      <c r="K10" s="172"/>
      <c r="L10" s="172"/>
      <c r="M10" s="172"/>
    </row>
    <row r="11" spans="2:13" ht="15.75" x14ac:dyDescent="0.2">
      <c r="B11" s="175"/>
      <c r="C11" s="171"/>
      <c r="D11" s="171"/>
      <c r="E11" s="27"/>
      <c r="H11" s="179"/>
      <c r="I11" s="171"/>
      <c r="J11" s="171"/>
      <c r="K11" s="172"/>
      <c r="L11" s="172"/>
      <c r="M11" s="172"/>
    </row>
    <row r="12" spans="2:13" ht="15" customHeight="1" x14ac:dyDescent="0.2">
      <c r="B12" s="7" t="s">
        <v>1686</v>
      </c>
    </row>
    <row r="13" spans="2:13" ht="24.95" customHeight="1" x14ac:dyDescent="0.2">
      <c r="B13" s="2491" t="s">
        <v>1715</v>
      </c>
      <c r="C13" s="2582"/>
      <c r="D13" s="2582"/>
      <c r="E13" s="2582"/>
      <c r="F13" s="2582"/>
      <c r="G13" s="2583"/>
      <c r="H13" s="180"/>
    </row>
    <row r="14" spans="2:13" ht="24.95" customHeight="1" x14ac:dyDescent="0.2">
      <c r="B14" s="2491" t="s">
        <v>1716</v>
      </c>
      <c r="C14" s="2582"/>
      <c r="D14" s="2582"/>
      <c r="E14" s="2582"/>
      <c r="F14" s="2582"/>
      <c r="G14" s="634" t="s">
        <v>1747</v>
      </c>
      <c r="H14" s="7"/>
    </row>
    <row r="15" spans="2:13" ht="24.95" customHeight="1" x14ac:dyDescent="0.2">
      <c r="B15" s="2652" t="s">
        <v>3258</v>
      </c>
      <c r="C15" s="2648"/>
      <c r="D15" s="2648"/>
      <c r="E15" s="2648"/>
    </row>
    <row r="16" spans="2:13" ht="24.95" customHeight="1" x14ac:dyDescent="0.2">
      <c r="B16" s="2649" t="s">
        <v>1742</v>
      </c>
      <c r="C16" s="2650"/>
      <c r="D16" s="2651"/>
    </row>
    <row r="17" spans="2:8" x14ac:dyDescent="0.2">
      <c r="B17" s="7"/>
      <c r="C17" s="7"/>
      <c r="D17" s="7"/>
      <c r="E17" s="7"/>
      <c r="F17" s="7"/>
      <c r="G17" s="7"/>
      <c r="H17" s="7"/>
    </row>
    <row r="18" spans="2:8" ht="24.95" customHeight="1" x14ac:dyDescent="0.2">
      <c r="B18" s="2646" t="s">
        <v>3257</v>
      </c>
      <c r="C18" s="2647"/>
      <c r="D18" s="180"/>
      <c r="E18" s="181"/>
      <c r="F18" s="7"/>
    </row>
    <row r="19" spans="2:8" ht="24.95" customHeight="1" x14ac:dyDescent="0.2">
      <c r="B19" s="2538" t="s">
        <v>3108</v>
      </c>
      <c r="C19" s="2629"/>
      <c r="D19" s="2630"/>
      <c r="E19" s="181"/>
      <c r="F19" s="7"/>
    </row>
    <row r="20" spans="2:8" x14ac:dyDescent="0.2">
      <c r="B20" s="7"/>
      <c r="C20" s="7"/>
      <c r="D20" s="7"/>
      <c r="E20" s="7"/>
      <c r="F20" s="7"/>
      <c r="G20" s="7"/>
    </row>
    <row r="21" spans="2:8" x14ac:dyDescent="0.2">
      <c r="B21" s="7"/>
      <c r="C21" s="7"/>
      <c r="D21" s="7"/>
      <c r="E21" s="7"/>
      <c r="F21" s="7"/>
      <c r="G21" s="7"/>
      <c r="H21" s="7"/>
    </row>
    <row r="22" spans="2:8" x14ac:dyDescent="0.2">
      <c r="B22" s="7"/>
      <c r="C22" s="7"/>
      <c r="D22" s="7"/>
      <c r="E22" s="7"/>
      <c r="F22" s="7"/>
      <c r="G22" s="7"/>
      <c r="H22" s="7"/>
    </row>
    <row r="24" spans="2:8" ht="33" customHeight="1" x14ac:dyDescent="0.25">
      <c r="B24" s="2508" t="s">
        <v>1209</v>
      </c>
      <c r="C24" s="2508"/>
      <c r="D24" s="2508"/>
      <c r="E24" s="2508"/>
    </row>
    <row r="25" spans="2:8" ht="7.5" customHeight="1" x14ac:dyDescent="0.2"/>
    <row r="26" spans="2:8" ht="28.5" customHeight="1" x14ac:dyDescent="0.2">
      <c r="B26" s="2509" t="s">
        <v>1900</v>
      </c>
      <c r="C26" s="2509"/>
    </row>
    <row r="27" spans="2:8" ht="24.95" customHeight="1" thickBot="1" x14ac:dyDescent="0.25">
      <c r="B27" s="405" t="s">
        <v>1706</v>
      </c>
      <c r="C27" s="2531" t="s">
        <v>1707</v>
      </c>
      <c r="D27" s="2532"/>
      <c r="E27" s="2533" t="s">
        <v>1708</v>
      </c>
      <c r="F27" s="2534"/>
    </row>
    <row r="28" spans="2:8" ht="33" customHeight="1" thickBot="1" x14ac:dyDescent="0.25">
      <c r="B28" s="2505" t="s">
        <v>3261</v>
      </c>
      <c r="C28" s="2506"/>
      <c r="D28" s="2506"/>
      <c r="E28" s="2506"/>
      <c r="F28" s="2507"/>
    </row>
    <row r="29" spans="2:8" ht="13.5" customHeight="1" x14ac:dyDescent="0.2"/>
    <row r="31" spans="2:8" ht="28.5" customHeight="1" x14ac:dyDescent="0.2">
      <c r="B31" s="2509" t="s">
        <v>1212</v>
      </c>
      <c r="C31" s="2509"/>
    </row>
    <row r="32" spans="2:8" ht="36.75" customHeight="1" x14ac:dyDescent="0.2">
      <c r="B32" s="32" t="s">
        <v>779</v>
      </c>
      <c r="C32" s="2512" t="s">
        <v>814</v>
      </c>
      <c r="D32" s="2512"/>
      <c r="E32" s="1157" t="s">
        <v>618</v>
      </c>
      <c r="F32" s="1157"/>
    </row>
    <row r="33" spans="2:9" ht="36.75" customHeight="1" x14ac:dyDescent="0.2">
      <c r="B33" s="32" t="s">
        <v>780</v>
      </c>
      <c r="C33" s="2548" t="s">
        <v>861</v>
      </c>
      <c r="D33" s="2549"/>
      <c r="E33" s="1365" t="s">
        <v>3255</v>
      </c>
      <c r="F33" s="1251"/>
    </row>
    <row r="37" spans="2:9" x14ac:dyDescent="0.2">
      <c r="B37" s="183" t="s">
        <v>1211</v>
      </c>
    </row>
    <row r="38" spans="2:9" ht="42" customHeight="1" x14ac:dyDescent="0.25">
      <c r="B38" s="2486"/>
      <c r="C38" s="2487"/>
      <c r="D38" s="2488"/>
      <c r="E38" s="2489"/>
      <c r="F38" s="2489"/>
      <c r="G38" s="2490"/>
      <c r="H38" s="184"/>
      <c r="I38"/>
    </row>
  </sheetData>
  <sheetProtection password="CA09" sheet="1" objects="1" scenarios="1"/>
  <mergeCells count="24">
    <mergeCell ref="B2:F2"/>
    <mergeCell ref="B6:C6"/>
    <mergeCell ref="C8:D8"/>
    <mergeCell ref="F8:G8"/>
    <mergeCell ref="C9:D9"/>
    <mergeCell ref="F9:G9"/>
    <mergeCell ref="B31:C31"/>
    <mergeCell ref="B13:G13"/>
    <mergeCell ref="B14:F14"/>
    <mergeCell ref="B15:E15"/>
    <mergeCell ref="B16:D16"/>
    <mergeCell ref="B18:C18"/>
    <mergeCell ref="B19:D19"/>
    <mergeCell ref="B24:E24"/>
    <mergeCell ref="B26:C26"/>
    <mergeCell ref="C27:D27"/>
    <mergeCell ref="E27:F27"/>
    <mergeCell ref="B28:F28"/>
    <mergeCell ref="C32:D32"/>
    <mergeCell ref="E32:F32"/>
    <mergeCell ref="C33:D33"/>
    <mergeCell ref="E33:F33"/>
    <mergeCell ref="B38:C38"/>
    <mergeCell ref="D38:G38"/>
  </mergeCells>
  <hyperlinks>
    <hyperlink ref="B3" location="Content!A1" display="Content (Inhaltsverzeichnis)" xr:uid="{D975A05E-87C8-44A0-BD08-14BDD19370DE}"/>
  </hyperlinks>
  <pageMargins left="7.874015748031496E-2" right="7.874015748031496E-2" top="0.15748031496062992" bottom="0.39370078740157483" header="0.31496062992125984" footer="0.15748031496062992"/>
  <pageSetup paperSize="9" orientation="landscape" r:id="rId1"/>
  <headerFooter>
    <oddFooter>&amp;L&amp;"Arial,Standard"&amp;8&amp;F  &amp;A&amp;C&amp;"Arial,Standard"&amp;8OnkoZert&amp;R&amp;"Arial,Standard"&amp;8Seite &amp;P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46"/>
  <dimension ref="A1:O23"/>
  <sheetViews>
    <sheetView showGridLines="0" workbookViewId="0">
      <pane ySplit="3" topLeftCell="A4" activePane="bottomLeft" state="frozen"/>
      <selection pane="bottomLeft" activeCell="L23" sqref="L23:M23"/>
    </sheetView>
  </sheetViews>
  <sheetFormatPr baseColWidth="10" defaultRowHeight="15" x14ac:dyDescent="0.25"/>
  <cols>
    <col min="1" max="1" width="3.28515625" customWidth="1"/>
    <col min="2" max="2" width="19.140625" customWidth="1"/>
    <col min="3" max="5" width="9" customWidth="1"/>
    <col min="6" max="6" width="12" customWidth="1"/>
    <col min="7" max="7" width="12.42578125" customWidth="1"/>
    <col min="8" max="8" width="11.85546875" customWidth="1"/>
    <col min="9" max="9" width="12.42578125" customWidth="1"/>
  </cols>
  <sheetData>
    <row r="1" spans="1:15" s="65" customFormat="1" ht="9" customHeight="1" x14ac:dyDescent="0.2"/>
    <row r="2" spans="1:15" s="65" customFormat="1" ht="48.75" customHeight="1" x14ac:dyDescent="0.25">
      <c r="B2" s="1137" t="s">
        <v>1618</v>
      </c>
      <c r="C2" s="1137"/>
      <c r="D2" s="1137"/>
      <c r="E2" s="1137"/>
      <c r="F2" s="1137"/>
      <c r="G2" s="62"/>
      <c r="H2" s="28"/>
      <c r="I2"/>
    </row>
    <row r="3" spans="1:15" s="1" customFormat="1" ht="16.5" customHeight="1" x14ac:dyDescent="0.25">
      <c r="B3" s="411" t="s">
        <v>1173</v>
      </c>
      <c r="C3"/>
      <c r="D3"/>
      <c r="E3"/>
      <c r="F3"/>
      <c r="G3"/>
      <c r="H3"/>
      <c r="I3" s="201"/>
      <c r="J3" s="201"/>
      <c r="K3" s="201"/>
      <c r="L3" s="202"/>
      <c r="M3"/>
      <c r="N3"/>
      <c r="O3"/>
    </row>
    <row r="4" spans="1:15" s="65" customFormat="1" ht="11.25" customHeight="1" x14ac:dyDescent="0.2">
      <c r="A4" s="199"/>
    </row>
    <row r="5" spans="1:15" ht="22.5" customHeight="1" thickBot="1" x14ac:dyDescent="0.3">
      <c r="B5" s="2653" t="s">
        <v>1403</v>
      </c>
      <c r="C5" s="2653"/>
      <c r="D5" s="2653"/>
      <c r="E5" s="2653"/>
      <c r="F5" s="2653"/>
      <c r="G5" s="2653"/>
      <c r="H5" s="2653"/>
      <c r="I5" s="2653"/>
    </row>
    <row r="6" spans="1:15" x14ac:dyDescent="0.25">
      <c r="B6" s="469" t="s">
        <v>1404</v>
      </c>
      <c r="C6" s="470" t="s">
        <v>999</v>
      </c>
      <c r="D6" s="470" t="s">
        <v>933</v>
      </c>
      <c r="E6" s="471" t="s">
        <v>102</v>
      </c>
    </row>
    <row r="7" spans="1:15" ht="24" customHeight="1" x14ac:dyDescent="0.25">
      <c r="B7" s="472" t="s">
        <v>1405</v>
      </c>
      <c r="C7" s="247">
        <v>153</v>
      </c>
      <c r="D7" s="247">
        <v>255</v>
      </c>
      <c r="E7" s="473">
        <v>102</v>
      </c>
    </row>
    <row r="8" spans="1:15" ht="51.75" customHeight="1" x14ac:dyDescent="0.25">
      <c r="B8" s="474" t="s">
        <v>1856</v>
      </c>
      <c r="C8" s="247">
        <v>204</v>
      </c>
      <c r="D8" s="247">
        <v>255</v>
      </c>
      <c r="E8" s="473">
        <v>204</v>
      </c>
    </row>
    <row r="9" spans="1:15" ht="30" customHeight="1" x14ac:dyDescent="0.25">
      <c r="B9" s="475" t="s">
        <v>1934</v>
      </c>
      <c r="C9" s="247">
        <v>255</v>
      </c>
      <c r="D9" s="247">
        <v>255</v>
      </c>
      <c r="E9" s="473">
        <v>153</v>
      </c>
    </row>
    <row r="10" spans="1:15" ht="25.5" customHeight="1" x14ac:dyDescent="0.25">
      <c r="B10" s="476" t="s">
        <v>1406</v>
      </c>
      <c r="C10" s="247">
        <v>255</v>
      </c>
      <c r="D10" s="247">
        <v>124</v>
      </c>
      <c r="E10" s="473">
        <v>128</v>
      </c>
    </row>
    <row r="11" spans="1:15" ht="28.5" customHeight="1" thickBot="1" x14ac:dyDescent="0.3">
      <c r="B11" s="477" t="s">
        <v>1407</v>
      </c>
      <c r="C11" s="478">
        <v>255</v>
      </c>
      <c r="D11" s="478">
        <v>124</v>
      </c>
      <c r="E11" s="479">
        <v>128</v>
      </c>
    </row>
    <row r="12" spans="1:15" ht="15.75" thickBot="1" x14ac:dyDescent="0.3"/>
    <row r="13" spans="1:15" ht="36" customHeight="1" thickBot="1" x14ac:dyDescent="0.3">
      <c r="B13" s="2654" t="s">
        <v>1504</v>
      </c>
      <c r="C13" s="2655"/>
      <c r="D13" s="2656" t="s">
        <v>1505</v>
      </c>
      <c r="E13" s="2657"/>
      <c r="F13" s="2654" t="s">
        <v>1506</v>
      </c>
      <c r="G13" s="2655"/>
      <c r="H13" s="2654" t="s">
        <v>1921</v>
      </c>
      <c r="I13" s="2658"/>
      <c r="J13" s="2656" t="s">
        <v>1507</v>
      </c>
      <c r="K13" s="2657"/>
      <c r="L13" s="2654" t="s">
        <v>1508</v>
      </c>
      <c r="M13" s="2655"/>
    </row>
    <row r="14" spans="1:15" ht="52.5" customHeight="1" x14ac:dyDescent="0.25">
      <c r="B14" s="2659" t="s">
        <v>1932</v>
      </c>
      <c r="C14" s="2660"/>
      <c r="D14" s="2661" t="s">
        <v>1845</v>
      </c>
      <c r="E14" s="2661"/>
      <c r="F14" s="2661" t="s">
        <v>1846</v>
      </c>
      <c r="G14" s="2661"/>
      <c r="H14" s="2662" t="s">
        <v>1922</v>
      </c>
      <c r="I14" s="2662"/>
      <c r="J14" s="2663" t="s">
        <v>1925</v>
      </c>
      <c r="K14" s="2661"/>
      <c r="L14" s="2664"/>
      <c r="M14" s="2664"/>
    </row>
    <row r="15" spans="1:15" ht="43.5" customHeight="1" x14ac:dyDescent="0.25">
      <c r="B15" s="2567" t="s">
        <v>1933</v>
      </c>
      <c r="C15" s="2568"/>
      <c r="D15" s="2661" t="s">
        <v>1845</v>
      </c>
      <c r="E15" s="2661"/>
      <c r="F15" s="2670" t="s">
        <v>9</v>
      </c>
      <c r="G15" s="2568"/>
      <c r="H15" s="2671" t="s">
        <v>1923</v>
      </c>
      <c r="I15" s="2671"/>
      <c r="J15" s="2672" t="s">
        <v>1926</v>
      </c>
      <c r="K15" s="2662"/>
      <c r="L15" s="2669" t="s">
        <v>3323</v>
      </c>
      <c r="M15" s="2669"/>
    </row>
    <row r="16" spans="1:15" ht="44.25" customHeight="1" x14ac:dyDescent="0.25">
      <c r="B16" s="2567" t="s">
        <v>1931</v>
      </c>
      <c r="C16" s="2568"/>
      <c r="D16" s="2661" t="s">
        <v>1845</v>
      </c>
      <c r="E16" s="2661"/>
      <c r="F16" s="2670" t="s">
        <v>9</v>
      </c>
      <c r="G16" s="2568"/>
      <c r="H16" s="2662" t="s">
        <v>1924</v>
      </c>
      <c r="I16" s="2662"/>
      <c r="J16" s="2663" t="s">
        <v>1927</v>
      </c>
      <c r="K16" s="2661"/>
      <c r="L16" s="2669" t="s">
        <v>3324</v>
      </c>
      <c r="M16" s="2669"/>
    </row>
    <row r="17" spans="2:13" ht="60.75" customHeight="1" x14ac:dyDescent="0.25">
      <c r="B17" s="2567" t="s">
        <v>1509</v>
      </c>
      <c r="C17" s="2567"/>
      <c r="D17" s="2661" t="s">
        <v>1845</v>
      </c>
      <c r="E17" s="2661"/>
      <c r="F17" s="2661" t="s">
        <v>1855</v>
      </c>
      <c r="G17" s="2661"/>
      <c r="H17" s="2670" t="s">
        <v>9</v>
      </c>
      <c r="I17" s="2568"/>
      <c r="J17" s="2663" t="s">
        <v>1853</v>
      </c>
      <c r="K17" s="2661"/>
      <c r="L17" s="2669" t="s">
        <v>2847</v>
      </c>
      <c r="M17" s="2669"/>
    </row>
    <row r="18" spans="2:13" ht="60.75" customHeight="1" x14ac:dyDescent="0.25">
      <c r="B18" s="2567" t="s">
        <v>1510</v>
      </c>
      <c r="C18" s="2567"/>
      <c r="D18" s="2661" t="s">
        <v>1845</v>
      </c>
      <c r="E18" s="2661"/>
      <c r="F18" s="2661" t="s">
        <v>1854</v>
      </c>
      <c r="G18" s="2661"/>
      <c r="H18" s="2670" t="s">
        <v>9</v>
      </c>
      <c r="I18" s="2568"/>
      <c r="J18" s="2663" t="s">
        <v>1852</v>
      </c>
      <c r="K18" s="2661"/>
      <c r="L18" s="2673"/>
      <c r="M18" s="2673"/>
    </row>
    <row r="19" spans="2:13" ht="60.75" customHeight="1" x14ac:dyDescent="0.25">
      <c r="B19" s="2567" t="s">
        <v>1930</v>
      </c>
      <c r="C19" s="2684"/>
      <c r="D19" s="2661" t="s">
        <v>1845</v>
      </c>
      <c r="E19" s="2661"/>
      <c r="F19" s="2661" t="s">
        <v>1857</v>
      </c>
      <c r="G19" s="2602"/>
      <c r="H19" s="2665" t="s">
        <v>9</v>
      </c>
      <c r="I19" s="2666"/>
      <c r="J19" s="2667" t="s">
        <v>1851</v>
      </c>
      <c r="K19" s="2668"/>
      <c r="L19" s="2674">
        <v>18</v>
      </c>
      <c r="M19" s="2675"/>
    </row>
    <row r="20" spans="2:13" ht="33.75" customHeight="1" x14ac:dyDescent="0.25">
      <c r="B20" s="2567" t="s">
        <v>1511</v>
      </c>
      <c r="C20" s="2568"/>
      <c r="D20" s="2670" t="s">
        <v>9</v>
      </c>
      <c r="E20" s="2568"/>
      <c r="F20" s="2670" t="s">
        <v>9</v>
      </c>
      <c r="G20" s="2568"/>
      <c r="H20" s="2671" t="s">
        <v>1928</v>
      </c>
      <c r="I20" s="2671"/>
      <c r="J20" s="2671" t="s">
        <v>1929</v>
      </c>
      <c r="K20" s="2671"/>
      <c r="L20" s="2683" t="s">
        <v>1671</v>
      </c>
      <c r="M20" s="2683"/>
    </row>
    <row r="21" spans="2:13" ht="24" customHeight="1" x14ac:dyDescent="0.25">
      <c r="B21" s="2674" t="s">
        <v>1512</v>
      </c>
      <c r="C21" s="2676"/>
      <c r="D21" s="2677" t="s">
        <v>1847</v>
      </c>
      <c r="E21" s="2677"/>
      <c r="F21" s="2678" t="s">
        <v>9</v>
      </c>
      <c r="G21" s="2679"/>
      <c r="H21" s="2678" t="s">
        <v>9</v>
      </c>
      <c r="I21" s="2679"/>
      <c r="J21" s="2680" t="s">
        <v>1849</v>
      </c>
      <c r="K21" s="2681"/>
      <c r="L21" s="2682" t="s">
        <v>3249</v>
      </c>
      <c r="M21" s="2676"/>
    </row>
    <row r="22" spans="2:13" ht="36" customHeight="1" x14ac:dyDescent="0.25">
      <c r="B22" s="2686" t="s">
        <v>3104</v>
      </c>
      <c r="C22" s="2687"/>
      <c r="D22" s="2688" t="s">
        <v>1848</v>
      </c>
      <c r="E22" s="2688"/>
      <c r="F22" s="2689" t="s">
        <v>9</v>
      </c>
      <c r="G22" s="2687"/>
      <c r="H22" s="2689" t="s">
        <v>9</v>
      </c>
      <c r="I22" s="2687"/>
      <c r="J22" s="2688" t="s">
        <v>1850</v>
      </c>
      <c r="K22" s="2688"/>
      <c r="L22" s="2685" t="s">
        <v>1591</v>
      </c>
      <c r="M22" s="2685"/>
    </row>
    <row r="23" spans="2:13" ht="36" customHeight="1" x14ac:dyDescent="0.25">
      <c r="B23" s="2686" t="s">
        <v>3105</v>
      </c>
      <c r="C23" s="2687"/>
      <c r="D23" s="2661" t="s">
        <v>1845</v>
      </c>
      <c r="E23" s="2661"/>
      <c r="F23" s="2661" t="s">
        <v>3107</v>
      </c>
      <c r="G23" s="2661"/>
      <c r="H23" s="2689" t="s">
        <v>9</v>
      </c>
      <c r="I23" s="2687"/>
      <c r="J23" s="2667" t="s">
        <v>3106</v>
      </c>
      <c r="K23" s="2668"/>
      <c r="L23" s="2669" t="s">
        <v>3325</v>
      </c>
      <c r="M23" s="2669"/>
    </row>
  </sheetData>
  <sheetProtection password="CA09" sheet="1" objects="1" scenarios="1"/>
  <mergeCells count="68">
    <mergeCell ref="L23:M23"/>
    <mergeCell ref="B23:C23"/>
    <mergeCell ref="D23:E23"/>
    <mergeCell ref="F23:G23"/>
    <mergeCell ref="H23:I23"/>
    <mergeCell ref="J23:K23"/>
    <mergeCell ref="L22:M22"/>
    <mergeCell ref="B22:C22"/>
    <mergeCell ref="D22:E22"/>
    <mergeCell ref="F22:G22"/>
    <mergeCell ref="H22:I22"/>
    <mergeCell ref="J22:K22"/>
    <mergeCell ref="L19:M19"/>
    <mergeCell ref="B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B18:C18"/>
    <mergeCell ref="D18:E18"/>
    <mergeCell ref="F18:G18"/>
    <mergeCell ref="H18:I18"/>
    <mergeCell ref="J18:K18"/>
    <mergeCell ref="D17:E17"/>
    <mergeCell ref="F17:G17"/>
    <mergeCell ref="H17:I17"/>
    <mergeCell ref="J17:K17"/>
    <mergeCell ref="L17:M17"/>
    <mergeCell ref="H19:I19"/>
    <mergeCell ref="J19:K19"/>
    <mergeCell ref="L16:M16"/>
    <mergeCell ref="B15:C15"/>
    <mergeCell ref="D15:E15"/>
    <mergeCell ref="F15:G15"/>
    <mergeCell ref="H15:I15"/>
    <mergeCell ref="J15:K15"/>
    <mergeCell ref="L15:M15"/>
    <mergeCell ref="B16:C16"/>
    <mergeCell ref="D16:E16"/>
    <mergeCell ref="F16:G16"/>
    <mergeCell ref="H16:I16"/>
    <mergeCell ref="J16:K16"/>
    <mergeCell ref="L18:M18"/>
    <mergeCell ref="B17:C17"/>
    <mergeCell ref="J13:K13"/>
    <mergeCell ref="L13:M13"/>
    <mergeCell ref="B14:C14"/>
    <mergeCell ref="D14:E14"/>
    <mergeCell ref="F14:G14"/>
    <mergeCell ref="H14:I14"/>
    <mergeCell ref="J14:K14"/>
    <mergeCell ref="L14:M14"/>
    <mergeCell ref="B2:F2"/>
    <mergeCell ref="B5:I5"/>
    <mergeCell ref="B13:C13"/>
    <mergeCell ref="D13:E13"/>
    <mergeCell ref="F13:G13"/>
    <mergeCell ref="H13:I13"/>
  </mergeCells>
  <hyperlinks>
    <hyperlink ref="B3" location="Content!A1" display="Content (Inhaltsverzeichnis)" xr:uid="{00000000-0004-0000-2A00-000000000000}"/>
  </hyperlinks>
  <pageMargins left="0.7" right="0.7" top="0.78740157499999996" bottom="0.78740157499999996" header="0.3" footer="0.3"/>
  <pageSetup paperSize="9" orientation="portrait" horizontalDpi="4294967295" verticalDpi="4294967295"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7"/>
  <dimension ref="A1:O64"/>
  <sheetViews>
    <sheetView showGridLines="0" zoomScale="90" zoomScaleNormal="90" workbookViewId="0">
      <pane ySplit="5" topLeftCell="A6" activePane="bottomLeft" state="frozen"/>
      <selection pane="bottomLeft"/>
    </sheetView>
  </sheetViews>
  <sheetFormatPr baseColWidth="10" defaultColWidth="11.42578125" defaultRowHeight="15" x14ac:dyDescent="0.25"/>
  <cols>
    <col min="1" max="1" width="4.140625" customWidth="1"/>
    <col min="2" max="2" width="3.85546875" customWidth="1"/>
    <col min="3" max="3" width="4" customWidth="1"/>
    <col min="4" max="5" width="4.28515625" customWidth="1"/>
    <col min="6" max="6" width="4.5703125" customWidth="1"/>
    <col min="7" max="7" width="31.7109375" customWidth="1"/>
    <col min="8" max="8" width="26" customWidth="1"/>
    <col min="9" max="9" width="31.42578125" customWidth="1"/>
  </cols>
  <sheetData>
    <row r="1" spans="1:15" ht="3.75" customHeight="1" x14ac:dyDescent="0.25"/>
    <row r="2" spans="1:15" ht="52.5" customHeight="1" x14ac:dyDescent="0.25">
      <c r="B2" s="2695" t="s">
        <v>1402</v>
      </c>
      <c r="C2" s="2695"/>
      <c r="D2" s="2695"/>
      <c r="E2" s="2695"/>
      <c r="F2" s="2695"/>
      <c r="G2" s="2695"/>
      <c r="H2" s="62"/>
      <c r="I2" s="62"/>
      <c r="J2" s="28"/>
    </row>
    <row r="3" spans="1:15" s="1" customFormat="1" ht="16.5" customHeight="1" thickBot="1" x14ac:dyDescent="0.3">
      <c r="B3" s="411" t="s">
        <v>1173</v>
      </c>
      <c r="C3"/>
      <c r="D3"/>
      <c r="E3"/>
      <c r="F3"/>
      <c r="G3"/>
      <c r="H3"/>
      <c r="I3" s="201"/>
      <c r="J3" s="201"/>
      <c r="K3" s="201"/>
      <c r="L3" s="202"/>
      <c r="M3"/>
      <c r="N3"/>
      <c r="O3"/>
    </row>
    <row r="4" spans="1:15" ht="33" customHeight="1" thickBot="1" x14ac:dyDescent="0.3">
      <c r="B4" s="2690" t="s">
        <v>1413</v>
      </c>
      <c r="C4" s="2691"/>
      <c r="D4" s="2692"/>
      <c r="E4" s="2692"/>
      <c r="F4" s="2693"/>
      <c r="G4" s="1602" t="s">
        <v>1414</v>
      </c>
      <c r="H4" s="1602" t="s">
        <v>1416</v>
      </c>
      <c r="I4" s="1602" t="s">
        <v>1415</v>
      </c>
      <c r="J4" s="28"/>
    </row>
    <row r="5" spans="1:15" ht="30" customHeight="1" thickBot="1" x14ac:dyDescent="0.3">
      <c r="B5" s="228" t="s">
        <v>828</v>
      </c>
      <c r="C5" s="228" t="s">
        <v>829</v>
      </c>
      <c r="D5" s="228" t="s">
        <v>1169</v>
      </c>
      <c r="E5" s="228" t="s">
        <v>999</v>
      </c>
      <c r="F5" s="228" t="s">
        <v>148</v>
      </c>
      <c r="G5" s="2694"/>
      <c r="H5" s="2694"/>
      <c r="I5" s="2694"/>
      <c r="J5" s="28"/>
    </row>
    <row r="6" spans="1:15" ht="24" customHeight="1" thickBot="1" x14ac:dyDescent="0.3">
      <c r="A6" s="81"/>
      <c r="B6" s="2700" t="s">
        <v>1417</v>
      </c>
      <c r="C6" s="2701"/>
      <c r="D6" s="2701"/>
      <c r="E6" s="2701"/>
      <c r="F6" s="2701"/>
      <c r="G6" s="2701"/>
      <c r="H6" s="2701"/>
      <c r="I6" s="2701"/>
    </row>
    <row r="7" spans="1:15" ht="53.1" customHeight="1" x14ac:dyDescent="0.25">
      <c r="A7" s="229"/>
      <c r="B7" s="466"/>
      <c r="C7" s="458" t="s">
        <v>2</v>
      </c>
      <c r="D7" s="458" t="s">
        <v>2</v>
      </c>
      <c r="E7" s="463"/>
      <c r="F7" s="463"/>
      <c r="G7" s="241" t="s">
        <v>1489</v>
      </c>
      <c r="H7" s="243" t="s">
        <v>1491</v>
      </c>
      <c r="I7" s="9" t="s">
        <v>8</v>
      </c>
    </row>
    <row r="8" spans="1:15" ht="53.1" customHeight="1" x14ac:dyDescent="0.25">
      <c r="A8" s="229"/>
      <c r="B8" s="467"/>
      <c r="C8" s="459" t="s">
        <v>2</v>
      </c>
      <c r="D8" s="459" t="s">
        <v>2</v>
      </c>
      <c r="E8" s="464"/>
      <c r="F8" s="464"/>
      <c r="G8" s="32" t="s">
        <v>1490</v>
      </c>
      <c r="H8" s="42" t="s">
        <v>871</v>
      </c>
      <c r="I8" s="390" t="s">
        <v>866</v>
      </c>
    </row>
    <row r="9" spans="1:15" ht="47.25" customHeight="1" x14ac:dyDescent="0.25">
      <c r="A9" s="229"/>
      <c r="B9" s="580"/>
      <c r="C9" s="459" t="s">
        <v>2</v>
      </c>
      <c r="D9" s="459" t="s">
        <v>2</v>
      </c>
      <c r="E9" s="582"/>
      <c r="F9" s="582"/>
      <c r="G9" s="33" t="s">
        <v>706</v>
      </c>
      <c r="H9" s="33" t="s">
        <v>1394</v>
      </c>
      <c r="I9" s="583" t="s">
        <v>398</v>
      </c>
    </row>
    <row r="10" spans="1:15" ht="53.1" customHeight="1" x14ac:dyDescent="0.25">
      <c r="A10" s="229"/>
      <c r="B10" s="467"/>
      <c r="C10" s="459" t="s">
        <v>2</v>
      </c>
      <c r="D10" s="459" t="s">
        <v>2</v>
      </c>
      <c r="E10" s="464"/>
      <c r="F10" s="464"/>
      <c r="G10" s="36" t="s">
        <v>1493</v>
      </c>
      <c r="H10" s="42" t="s">
        <v>1141</v>
      </c>
      <c r="I10" s="4" t="s">
        <v>1141</v>
      </c>
    </row>
    <row r="11" spans="1:15" ht="53.1" customHeight="1" x14ac:dyDescent="0.25">
      <c r="A11" s="229"/>
      <c r="B11" s="467"/>
      <c r="C11" s="459" t="s">
        <v>2</v>
      </c>
      <c r="D11" s="459" t="s">
        <v>2</v>
      </c>
      <c r="E11" s="464"/>
      <c r="F11" s="464"/>
      <c r="G11" s="36" t="s">
        <v>1495</v>
      </c>
      <c r="H11" s="42" t="s">
        <v>1494</v>
      </c>
      <c r="I11" s="4" t="s">
        <v>1494</v>
      </c>
    </row>
    <row r="12" spans="1:15" ht="53.1" customHeight="1" x14ac:dyDescent="0.25">
      <c r="A12" s="229"/>
      <c r="B12" s="467"/>
      <c r="C12" s="459" t="s">
        <v>2</v>
      </c>
      <c r="D12" s="459" t="s">
        <v>2</v>
      </c>
      <c r="E12" s="464"/>
      <c r="F12" s="464"/>
      <c r="G12" s="36" t="s">
        <v>1496</v>
      </c>
      <c r="H12" s="42" t="s">
        <v>865</v>
      </c>
      <c r="I12" s="4" t="s">
        <v>865</v>
      </c>
    </row>
    <row r="13" spans="1:15" ht="53.1" customHeight="1" x14ac:dyDescent="0.25">
      <c r="A13" s="229"/>
      <c r="B13" s="467"/>
      <c r="C13" s="459" t="s">
        <v>2</v>
      </c>
      <c r="D13" s="459" t="s">
        <v>2</v>
      </c>
      <c r="E13" s="464"/>
      <c r="F13" s="464"/>
      <c r="G13" s="36" t="s">
        <v>1497</v>
      </c>
      <c r="H13" s="42" t="s">
        <v>1141</v>
      </c>
      <c r="I13" s="4" t="s">
        <v>1141</v>
      </c>
    </row>
    <row r="14" spans="1:15" ht="53.1" customHeight="1" thickBot="1" x14ac:dyDescent="0.3">
      <c r="A14" s="229"/>
      <c r="B14" s="468"/>
      <c r="C14" s="460" t="s">
        <v>2</v>
      </c>
      <c r="D14" s="460" t="s">
        <v>2</v>
      </c>
      <c r="E14" s="465"/>
      <c r="F14" s="465"/>
      <c r="G14" s="191" t="s">
        <v>1498</v>
      </c>
      <c r="H14" s="245" t="s">
        <v>1491</v>
      </c>
      <c r="I14" s="461" t="s">
        <v>8</v>
      </c>
    </row>
    <row r="15" spans="1:15" ht="24" customHeight="1" thickBot="1" x14ac:dyDescent="0.3">
      <c r="A15" s="81"/>
      <c r="B15" s="1641" t="s">
        <v>1424</v>
      </c>
      <c r="C15" s="1642"/>
      <c r="D15" s="1642"/>
      <c r="E15" s="1642"/>
      <c r="F15" s="1642"/>
      <c r="G15" s="1642"/>
      <c r="H15" s="1642"/>
      <c r="I15" s="1642"/>
    </row>
    <row r="16" spans="1:15" ht="53.1" customHeight="1" x14ac:dyDescent="0.25">
      <c r="A16" s="229"/>
      <c r="B16" s="466"/>
      <c r="C16" s="458" t="s">
        <v>2</v>
      </c>
      <c r="D16" s="458" t="s">
        <v>2</v>
      </c>
      <c r="E16" s="463"/>
      <c r="F16" s="463"/>
      <c r="G16" s="241" t="s">
        <v>1489</v>
      </c>
      <c r="H16" s="243" t="s">
        <v>1499</v>
      </c>
      <c r="I16" s="462" t="s">
        <v>8</v>
      </c>
    </row>
    <row r="17" spans="1:9" ht="53.1" customHeight="1" x14ac:dyDescent="0.25">
      <c r="A17" s="229"/>
      <c r="B17" s="467"/>
      <c r="C17" s="459" t="s">
        <v>2</v>
      </c>
      <c r="D17" s="459" t="s">
        <v>2</v>
      </c>
      <c r="E17" s="464"/>
      <c r="F17" s="464"/>
      <c r="G17" s="32" t="s">
        <v>1490</v>
      </c>
      <c r="H17" s="56" t="s">
        <v>93</v>
      </c>
      <c r="I17" s="390" t="s">
        <v>866</v>
      </c>
    </row>
    <row r="18" spans="1:9" ht="38.25" customHeight="1" x14ac:dyDescent="0.25">
      <c r="A18" s="229"/>
      <c r="B18" s="580"/>
      <c r="C18" s="581" t="s">
        <v>2</v>
      </c>
      <c r="D18" s="581" t="s">
        <v>2</v>
      </c>
      <c r="E18" s="582"/>
      <c r="F18" s="582"/>
      <c r="G18" s="33" t="s">
        <v>706</v>
      </c>
      <c r="H18" s="33" t="s">
        <v>1394</v>
      </c>
      <c r="I18" s="583" t="s">
        <v>398</v>
      </c>
    </row>
    <row r="19" spans="1:9" ht="11.25" customHeight="1" thickBot="1" x14ac:dyDescent="0.3">
      <c r="A19" s="229"/>
      <c r="B19" s="600"/>
      <c r="C19" s="601"/>
      <c r="D19" s="601"/>
      <c r="E19" s="602"/>
      <c r="F19" s="602"/>
      <c r="G19" s="598"/>
      <c r="H19" s="598"/>
      <c r="I19" s="599"/>
    </row>
    <row r="20" spans="1:9" ht="53.1" customHeight="1" thickTop="1" x14ac:dyDescent="0.25">
      <c r="A20" s="229"/>
      <c r="B20" s="584"/>
      <c r="C20" s="585" t="s">
        <v>2</v>
      </c>
      <c r="D20" s="585" t="s">
        <v>2</v>
      </c>
      <c r="E20" s="586"/>
      <c r="F20" s="586"/>
      <c r="G20" s="587" t="s">
        <v>1492</v>
      </c>
      <c r="H20" s="588" t="s">
        <v>970</v>
      </c>
      <c r="I20" s="589" t="s">
        <v>860</v>
      </c>
    </row>
    <row r="21" spans="1:9" ht="18.75" customHeight="1" x14ac:dyDescent="0.25">
      <c r="A21" s="229"/>
      <c r="B21" s="2702"/>
      <c r="C21" s="2703"/>
      <c r="D21" s="2703"/>
      <c r="E21" s="2703"/>
      <c r="F21" s="2703"/>
      <c r="G21" s="36"/>
      <c r="H21" s="2704" t="s">
        <v>1834</v>
      </c>
      <c r="I21" s="2705"/>
    </row>
    <row r="22" spans="1:9" ht="53.1" customHeight="1" x14ac:dyDescent="0.25">
      <c r="A22" s="229"/>
      <c r="B22" s="590"/>
      <c r="C22" s="459" t="s">
        <v>2</v>
      </c>
      <c r="D22" s="459" t="s">
        <v>2</v>
      </c>
      <c r="E22" s="464"/>
      <c r="F22" s="464"/>
      <c r="G22" s="36" t="s">
        <v>1493</v>
      </c>
      <c r="H22" s="56" t="s">
        <v>620</v>
      </c>
      <c r="I22" s="591" t="s">
        <v>1141</v>
      </c>
    </row>
    <row r="23" spans="1:9" ht="21" customHeight="1" x14ac:dyDescent="0.25">
      <c r="A23" s="229"/>
      <c r="B23" s="2702"/>
      <c r="C23" s="2703"/>
      <c r="D23" s="2703"/>
      <c r="E23" s="2703"/>
      <c r="F23" s="2703"/>
      <c r="G23" s="36"/>
      <c r="H23" s="2704" t="s">
        <v>1834</v>
      </c>
      <c r="I23" s="2705"/>
    </row>
    <row r="24" spans="1:9" ht="53.1" customHeight="1" x14ac:dyDescent="0.25">
      <c r="A24" s="229"/>
      <c r="B24" s="590"/>
      <c r="C24" s="459" t="s">
        <v>2</v>
      </c>
      <c r="D24" s="459" t="s">
        <v>2</v>
      </c>
      <c r="E24" s="464"/>
      <c r="F24" s="464"/>
      <c r="G24" s="36" t="s">
        <v>1495</v>
      </c>
      <c r="H24" s="56" t="s">
        <v>1392</v>
      </c>
      <c r="I24" s="591" t="s">
        <v>1494</v>
      </c>
    </row>
    <row r="25" spans="1:9" ht="18.75" customHeight="1" x14ac:dyDescent="0.25">
      <c r="A25" s="229"/>
      <c r="B25" s="2702"/>
      <c r="C25" s="2703"/>
      <c r="D25" s="2703"/>
      <c r="E25" s="2703"/>
      <c r="F25" s="2703"/>
      <c r="G25" s="36"/>
      <c r="H25" s="2704" t="s">
        <v>1834</v>
      </c>
      <c r="I25" s="2705"/>
    </row>
    <row r="26" spans="1:9" ht="53.1" customHeight="1" thickBot="1" x14ac:dyDescent="0.3">
      <c r="A26" s="229"/>
      <c r="B26" s="592"/>
      <c r="C26" s="593" t="s">
        <v>2</v>
      </c>
      <c r="D26" s="593" t="s">
        <v>2</v>
      </c>
      <c r="E26" s="594"/>
      <c r="F26" s="594"/>
      <c r="G26" s="595" t="s">
        <v>1497</v>
      </c>
      <c r="H26" s="596" t="s">
        <v>620</v>
      </c>
      <c r="I26" s="597" t="s">
        <v>1141</v>
      </c>
    </row>
    <row r="27" spans="1:9" ht="13.5" customHeight="1" thickTop="1" thickBot="1" x14ac:dyDescent="0.3">
      <c r="A27" s="229"/>
      <c r="B27" s="603"/>
      <c r="C27" s="604"/>
      <c r="D27" s="604"/>
      <c r="E27" s="605"/>
      <c r="F27" s="605"/>
      <c r="G27" s="2706"/>
      <c r="H27" s="2706"/>
      <c r="I27" s="2707"/>
    </row>
    <row r="28" spans="1:9" ht="53.1" customHeight="1" thickBot="1" x14ac:dyDescent="0.3">
      <c r="A28" s="229"/>
      <c r="B28" s="606"/>
      <c r="C28" s="607" t="s">
        <v>2</v>
      </c>
      <c r="D28" s="607" t="s">
        <v>2</v>
      </c>
      <c r="E28" s="608"/>
      <c r="F28" s="608"/>
      <c r="G28" s="609" t="s">
        <v>1498</v>
      </c>
      <c r="H28" s="421" t="s">
        <v>1502</v>
      </c>
      <c r="I28" s="610" t="s">
        <v>8</v>
      </c>
    </row>
    <row r="29" spans="1:9" ht="24" customHeight="1" thickBot="1" x14ac:dyDescent="0.3">
      <c r="A29" s="81"/>
      <c r="B29" s="2696" t="s">
        <v>1425</v>
      </c>
      <c r="C29" s="2697"/>
      <c r="D29" s="2697"/>
      <c r="E29" s="2697"/>
      <c r="F29" s="2697"/>
      <c r="G29" s="2697"/>
      <c r="H29" s="2697"/>
      <c r="I29" s="2697"/>
    </row>
    <row r="30" spans="1:9" ht="77.25" customHeight="1" x14ac:dyDescent="0.25">
      <c r="A30" s="229"/>
      <c r="B30" s="466"/>
      <c r="C30" s="458" t="s">
        <v>2</v>
      </c>
      <c r="D30" s="458" t="s">
        <v>2</v>
      </c>
      <c r="E30" s="463"/>
      <c r="F30" s="463"/>
      <c r="G30" s="241" t="s">
        <v>1489</v>
      </c>
      <c r="H30" s="243" t="s">
        <v>3360</v>
      </c>
      <c r="I30" s="462" t="s">
        <v>8</v>
      </c>
    </row>
    <row r="31" spans="1:9" ht="53.1" customHeight="1" x14ac:dyDescent="0.25">
      <c r="A31" s="229"/>
      <c r="B31" s="467"/>
      <c r="C31" s="459" t="s">
        <v>2</v>
      </c>
      <c r="D31" s="459" t="s">
        <v>2</v>
      </c>
      <c r="E31" s="464"/>
      <c r="F31" s="464"/>
      <c r="G31" s="32" t="s">
        <v>1490</v>
      </c>
      <c r="H31" s="42" t="s">
        <v>866</v>
      </c>
      <c r="I31" s="390" t="s">
        <v>866</v>
      </c>
    </row>
    <row r="32" spans="1:9" ht="53.1" customHeight="1" x14ac:dyDescent="0.25">
      <c r="A32" s="229"/>
      <c r="B32" s="467"/>
      <c r="C32" s="459" t="s">
        <v>2</v>
      </c>
      <c r="D32" s="459" t="s">
        <v>2</v>
      </c>
      <c r="E32" s="464"/>
      <c r="F32" s="464"/>
      <c r="G32" s="32" t="s">
        <v>706</v>
      </c>
      <c r="H32" s="32" t="s">
        <v>1394</v>
      </c>
      <c r="I32" s="529" t="s">
        <v>398</v>
      </c>
    </row>
    <row r="33" spans="1:9" ht="53.1" customHeight="1" x14ac:dyDescent="0.25">
      <c r="A33" s="229"/>
      <c r="B33" s="467"/>
      <c r="C33" s="459" t="s">
        <v>2</v>
      </c>
      <c r="D33" s="459" t="s">
        <v>2</v>
      </c>
      <c r="E33" s="464"/>
      <c r="F33" s="464"/>
      <c r="G33" s="36" t="s">
        <v>1492</v>
      </c>
      <c r="H33" s="35" t="s">
        <v>860</v>
      </c>
      <c r="I33" s="4" t="s">
        <v>860</v>
      </c>
    </row>
    <row r="34" spans="1:9" ht="53.1" customHeight="1" x14ac:dyDescent="0.25">
      <c r="A34" s="229"/>
      <c r="B34" s="467"/>
      <c r="C34" s="459" t="s">
        <v>2</v>
      </c>
      <c r="D34" s="459" t="s">
        <v>2</v>
      </c>
      <c r="E34" s="464"/>
      <c r="F34" s="464"/>
      <c r="G34" s="36" t="s">
        <v>1493</v>
      </c>
      <c r="H34" s="35" t="s">
        <v>1141</v>
      </c>
      <c r="I34" s="4" t="s">
        <v>1141</v>
      </c>
    </row>
    <row r="35" spans="1:9" ht="53.1" customHeight="1" x14ac:dyDescent="0.25">
      <c r="A35" s="229"/>
      <c r="B35" s="467"/>
      <c r="C35" s="459" t="s">
        <v>2</v>
      </c>
      <c r="D35" s="459" t="s">
        <v>2</v>
      </c>
      <c r="E35" s="464"/>
      <c r="F35" s="464"/>
      <c r="G35" s="36" t="s">
        <v>1495</v>
      </c>
      <c r="H35" s="35" t="s">
        <v>1494</v>
      </c>
      <c r="I35" s="4" t="s">
        <v>1494</v>
      </c>
    </row>
    <row r="36" spans="1:9" ht="53.1" customHeight="1" x14ac:dyDescent="0.25">
      <c r="A36" s="229"/>
      <c r="B36" s="467"/>
      <c r="C36" s="459" t="s">
        <v>2</v>
      </c>
      <c r="D36" s="459" t="s">
        <v>2</v>
      </c>
      <c r="E36" s="464"/>
      <c r="F36" s="464"/>
      <c r="G36" s="36" t="s">
        <v>1496</v>
      </c>
      <c r="H36" s="35" t="s">
        <v>865</v>
      </c>
      <c r="I36" s="4" t="s">
        <v>865</v>
      </c>
    </row>
    <row r="37" spans="1:9" ht="53.1" customHeight="1" x14ac:dyDescent="0.25">
      <c r="A37" s="229"/>
      <c r="B37" s="467"/>
      <c r="C37" s="459" t="s">
        <v>2</v>
      </c>
      <c r="D37" s="459" t="s">
        <v>2</v>
      </c>
      <c r="E37" s="464"/>
      <c r="F37" s="464"/>
      <c r="G37" s="36" t="s">
        <v>1497</v>
      </c>
      <c r="H37" s="35" t="s">
        <v>1141</v>
      </c>
      <c r="I37" s="4" t="s">
        <v>1141</v>
      </c>
    </row>
    <row r="38" spans="1:9" ht="24" customHeight="1" thickBot="1" x14ac:dyDescent="0.3">
      <c r="A38" s="81"/>
      <c r="B38" s="1641" t="s">
        <v>1426</v>
      </c>
      <c r="C38" s="1642"/>
      <c r="D38" s="1642"/>
      <c r="E38" s="1642"/>
      <c r="F38" s="1642"/>
      <c r="G38" s="1642"/>
      <c r="H38" s="1642"/>
      <c r="I38" s="1642"/>
    </row>
    <row r="39" spans="1:9" ht="53.1" customHeight="1" x14ac:dyDescent="0.25">
      <c r="A39" s="229"/>
      <c r="B39" s="466"/>
      <c r="C39" s="458" t="s">
        <v>2</v>
      </c>
      <c r="D39" s="458" t="s">
        <v>2</v>
      </c>
      <c r="E39" s="463"/>
      <c r="F39" s="463"/>
      <c r="G39" s="241" t="s">
        <v>1489</v>
      </c>
      <c r="H39" s="243" t="s">
        <v>1500</v>
      </c>
      <c r="I39" s="9" t="s">
        <v>8</v>
      </c>
    </row>
    <row r="40" spans="1:9" ht="53.1" customHeight="1" x14ac:dyDescent="0.25">
      <c r="A40" s="229"/>
      <c r="B40" s="467"/>
      <c r="C40" s="459" t="s">
        <v>2</v>
      </c>
      <c r="D40" s="459" t="s">
        <v>2</v>
      </c>
      <c r="E40" s="464"/>
      <c r="F40" s="464"/>
      <c r="G40" s="32" t="s">
        <v>1490</v>
      </c>
      <c r="H40" s="42" t="s">
        <v>93</v>
      </c>
      <c r="I40" s="390" t="s">
        <v>866</v>
      </c>
    </row>
    <row r="41" spans="1:9" ht="53.1" customHeight="1" x14ac:dyDescent="0.25">
      <c r="A41" s="229"/>
      <c r="B41" s="467"/>
      <c r="C41" s="459" t="s">
        <v>2</v>
      </c>
      <c r="D41" s="459" t="s">
        <v>2</v>
      </c>
      <c r="E41" s="464"/>
      <c r="F41" s="464"/>
      <c r="G41" s="32" t="s">
        <v>706</v>
      </c>
      <c r="H41" s="55" t="s">
        <v>1394</v>
      </c>
      <c r="I41" s="529" t="s">
        <v>398</v>
      </c>
    </row>
    <row r="42" spans="1:9" ht="53.1" customHeight="1" x14ac:dyDescent="0.25">
      <c r="A42" s="229"/>
      <c r="B42" s="467"/>
      <c r="C42" s="459" t="s">
        <v>2</v>
      </c>
      <c r="D42" s="459" t="s">
        <v>2</v>
      </c>
      <c r="E42" s="464"/>
      <c r="F42" s="464"/>
      <c r="G42" s="36" t="s">
        <v>1492</v>
      </c>
      <c r="H42" s="42" t="s">
        <v>1501</v>
      </c>
      <c r="I42" s="4" t="s">
        <v>860</v>
      </c>
    </row>
    <row r="43" spans="1:9" ht="53.1" customHeight="1" x14ac:dyDescent="0.25">
      <c r="A43" s="229"/>
      <c r="B43" s="467"/>
      <c r="C43" s="459" t="s">
        <v>2</v>
      </c>
      <c r="D43" s="459" t="s">
        <v>2</v>
      </c>
      <c r="E43" s="464"/>
      <c r="F43" s="464"/>
      <c r="G43" s="36" t="s">
        <v>1493</v>
      </c>
      <c r="H43" s="42" t="s">
        <v>1501</v>
      </c>
      <c r="I43" s="4" t="s">
        <v>1141</v>
      </c>
    </row>
    <row r="44" spans="1:9" ht="53.1" customHeight="1" x14ac:dyDescent="0.25">
      <c r="A44" s="229"/>
      <c r="B44" s="467"/>
      <c r="C44" s="459" t="s">
        <v>2</v>
      </c>
      <c r="D44" s="459" t="s">
        <v>2</v>
      </c>
      <c r="E44" s="464"/>
      <c r="F44" s="464"/>
      <c r="G44" s="36" t="s">
        <v>1495</v>
      </c>
      <c r="H44" s="42" t="s">
        <v>1501</v>
      </c>
      <c r="I44" s="4" t="s">
        <v>1494</v>
      </c>
    </row>
    <row r="45" spans="1:9" ht="53.1" customHeight="1" x14ac:dyDescent="0.25">
      <c r="A45" s="229"/>
      <c r="B45" s="467"/>
      <c r="C45" s="459" t="s">
        <v>2</v>
      </c>
      <c r="D45" s="459" t="s">
        <v>2</v>
      </c>
      <c r="E45" s="464"/>
      <c r="F45" s="464"/>
      <c r="G45" s="36" t="s">
        <v>1497</v>
      </c>
      <c r="H45" s="42" t="s">
        <v>1501</v>
      </c>
      <c r="I45" s="4" t="s">
        <v>1141</v>
      </c>
    </row>
    <row r="46" spans="1:9" ht="53.1" customHeight="1" thickBot="1" x14ac:dyDescent="0.3">
      <c r="A46" s="229"/>
      <c r="B46" s="468"/>
      <c r="C46" s="460" t="s">
        <v>2</v>
      </c>
      <c r="D46" s="460" t="s">
        <v>2</v>
      </c>
      <c r="E46" s="465"/>
      <c r="F46" s="465"/>
      <c r="G46" s="191" t="s">
        <v>1498</v>
      </c>
      <c r="H46" s="245" t="s">
        <v>1502</v>
      </c>
      <c r="I46" s="192" t="s">
        <v>8</v>
      </c>
    </row>
    <row r="47" spans="1:9" ht="24" customHeight="1" thickBot="1" x14ac:dyDescent="0.3">
      <c r="A47" s="81"/>
      <c r="B47" s="2696" t="s">
        <v>1425</v>
      </c>
      <c r="C47" s="2697"/>
      <c r="D47" s="2697"/>
      <c r="E47" s="2697"/>
      <c r="F47" s="2697"/>
      <c r="G47" s="2697"/>
      <c r="H47" s="2697"/>
      <c r="I47" s="2697"/>
    </row>
    <row r="48" spans="1:9" ht="79.5" customHeight="1" x14ac:dyDescent="0.25">
      <c r="A48" s="229"/>
      <c r="B48" s="466"/>
      <c r="C48" s="458" t="s">
        <v>2</v>
      </c>
      <c r="D48" s="458" t="s">
        <v>2</v>
      </c>
      <c r="E48" s="463"/>
      <c r="F48" s="463"/>
      <c r="G48" s="241" t="s">
        <v>1489</v>
      </c>
      <c r="H48" s="243" t="s">
        <v>3360</v>
      </c>
      <c r="I48" s="462" t="s">
        <v>8</v>
      </c>
    </row>
    <row r="49" spans="1:9" ht="53.1" customHeight="1" x14ac:dyDescent="0.25">
      <c r="A49" s="229"/>
      <c r="B49" s="467"/>
      <c r="C49" s="459" t="s">
        <v>2</v>
      </c>
      <c r="D49" s="459" t="s">
        <v>2</v>
      </c>
      <c r="E49" s="464"/>
      <c r="F49" s="464"/>
      <c r="G49" s="32" t="s">
        <v>1490</v>
      </c>
      <c r="H49" s="42" t="s">
        <v>866</v>
      </c>
      <c r="I49" s="390" t="s">
        <v>866</v>
      </c>
    </row>
    <row r="50" spans="1:9" ht="53.1" customHeight="1" x14ac:dyDescent="0.25">
      <c r="A50" s="229"/>
      <c r="B50" s="467"/>
      <c r="C50" s="459" t="s">
        <v>2</v>
      </c>
      <c r="D50" s="459" t="s">
        <v>2</v>
      </c>
      <c r="E50" s="464"/>
      <c r="F50" s="464"/>
      <c r="G50" s="32" t="s">
        <v>706</v>
      </c>
      <c r="H50" s="55" t="s">
        <v>1394</v>
      </c>
      <c r="I50" s="529" t="s">
        <v>398</v>
      </c>
    </row>
    <row r="51" spans="1:9" ht="53.1" customHeight="1" x14ac:dyDescent="0.25">
      <c r="A51" s="229"/>
      <c r="B51" s="467"/>
      <c r="C51" s="459" t="s">
        <v>2</v>
      </c>
      <c r="D51" s="459" t="s">
        <v>2</v>
      </c>
      <c r="E51" s="464"/>
      <c r="F51" s="464"/>
      <c r="G51" s="36" t="s">
        <v>1492</v>
      </c>
      <c r="H51" s="42" t="s">
        <v>940</v>
      </c>
      <c r="I51" s="4" t="s">
        <v>860</v>
      </c>
    </row>
    <row r="52" spans="1:9" ht="53.1" customHeight="1" x14ac:dyDescent="0.25">
      <c r="A52" s="229"/>
      <c r="B52" s="467"/>
      <c r="C52" s="459" t="s">
        <v>2</v>
      </c>
      <c r="D52" s="459" t="s">
        <v>2</v>
      </c>
      <c r="E52" s="464"/>
      <c r="F52" s="464"/>
      <c r="G52" s="36" t="s">
        <v>1493</v>
      </c>
      <c r="H52" s="42" t="s">
        <v>940</v>
      </c>
      <c r="I52" s="4" t="s">
        <v>1141</v>
      </c>
    </row>
    <row r="53" spans="1:9" ht="53.1" customHeight="1" x14ac:dyDescent="0.25">
      <c r="A53" s="229"/>
      <c r="B53" s="467"/>
      <c r="C53" s="459" t="s">
        <v>2</v>
      </c>
      <c r="D53" s="459" t="s">
        <v>2</v>
      </c>
      <c r="E53" s="464"/>
      <c r="F53" s="464"/>
      <c r="G53" s="36" t="s">
        <v>1495</v>
      </c>
      <c r="H53" s="42" t="s">
        <v>940</v>
      </c>
      <c r="I53" s="4" t="s">
        <v>1494</v>
      </c>
    </row>
    <row r="54" spans="1:9" ht="53.1" customHeight="1" x14ac:dyDescent="0.25">
      <c r="A54" s="229"/>
      <c r="B54" s="467"/>
      <c r="C54" s="459" t="s">
        <v>2</v>
      </c>
      <c r="D54" s="459" t="s">
        <v>2</v>
      </c>
      <c r="E54" s="464"/>
      <c r="F54" s="464"/>
      <c r="G54" s="36" t="s">
        <v>1496</v>
      </c>
      <c r="H54" s="42" t="s">
        <v>1503</v>
      </c>
      <c r="I54" s="4" t="s">
        <v>865</v>
      </c>
    </row>
    <row r="55" spans="1:9" ht="53.1" customHeight="1" x14ac:dyDescent="0.25">
      <c r="A55" s="229"/>
      <c r="B55" s="467"/>
      <c r="C55" s="459" t="s">
        <v>2</v>
      </c>
      <c r="D55" s="459" t="s">
        <v>2</v>
      </c>
      <c r="E55" s="464"/>
      <c r="F55" s="464"/>
      <c r="G55" s="36" t="s">
        <v>1497</v>
      </c>
      <c r="H55" s="55" t="s">
        <v>1393</v>
      </c>
      <c r="I55" s="4" t="s">
        <v>1141</v>
      </c>
    </row>
    <row r="56" spans="1:9" ht="24" customHeight="1" thickBot="1" x14ac:dyDescent="0.3">
      <c r="A56" s="81"/>
      <c r="B56" s="2698" t="s">
        <v>3363</v>
      </c>
      <c r="C56" s="2699"/>
      <c r="D56" s="2699"/>
      <c r="E56" s="2699"/>
      <c r="F56" s="2699"/>
      <c r="G56" s="2699"/>
      <c r="H56" s="2699"/>
      <c r="I56" s="2699"/>
    </row>
    <row r="57" spans="1:9" ht="67.5" customHeight="1" x14ac:dyDescent="0.25">
      <c r="A57" s="229"/>
      <c r="B57" s="466"/>
      <c r="C57" s="458" t="s">
        <v>2</v>
      </c>
      <c r="D57" s="459" t="s">
        <v>2</v>
      </c>
      <c r="E57" s="464"/>
      <c r="F57" s="463"/>
      <c r="G57" s="241" t="s">
        <v>1489</v>
      </c>
      <c r="H57" s="941" t="s">
        <v>3362</v>
      </c>
      <c r="I57" s="9" t="s">
        <v>8</v>
      </c>
    </row>
    <row r="58" spans="1:9" ht="53.1" customHeight="1" x14ac:dyDescent="0.25">
      <c r="A58" s="229"/>
      <c r="B58" s="467"/>
      <c r="C58" s="459" t="s">
        <v>2</v>
      </c>
      <c r="D58" s="459" t="s">
        <v>2</v>
      </c>
      <c r="E58" s="464"/>
      <c r="F58" s="464"/>
      <c r="G58" s="32" t="s">
        <v>1490</v>
      </c>
      <c r="H58" s="42" t="s">
        <v>866</v>
      </c>
      <c r="I58" s="390" t="s">
        <v>866</v>
      </c>
    </row>
    <row r="59" spans="1:9" ht="53.1" customHeight="1" x14ac:dyDescent="0.25">
      <c r="A59" s="229"/>
      <c r="B59" s="467"/>
      <c r="C59" s="459" t="s">
        <v>2</v>
      </c>
      <c r="D59" s="459" t="s">
        <v>2</v>
      </c>
      <c r="E59" s="464"/>
      <c r="F59" s="464"/>
      <c r="G59" s="32" t="s">
        <v>706</v>
      </c>
      <c r="H59" s="55" t="s">
        <v>1394</v>
      </c>
      <c r="I59" s="571" t="s">
        <v>398</v>
      </c>
    </row>
    <row r="60" spans="1:9" ht="53.1" customHeight="1" x14ac:dyDescent="0.25">
      <c r="A60" s="229"/>
      <c r="B60" s="467"/>
      <c r="C60" s="459" t="s">
        <v>2</v>
      </c>
      <c r="D60" s="459" t="s">
        <v>2</v>
      </c>
      <c r="E60" s="464"/>
      <c r="F60" s="464"/>
      <c r="G60" s="36" t="s">
        <v>1492</v>
      </c>
      <c r="H60" s="42" t="s">
        <v>940</v>
      </c>
      <c r="I60" s="4" t="s">
        <v>860</v>
      </c>
    </row>
    <row r="61" spans="1:9" ht="53.1" customHeight="1" x14ac:dyDescent="0.25">
      <c r="A61" s="229"/>
      <c r="B61" s="467"/>
      <c r="C61" s="459" t="s">
        <v>2</v>
      </c>
      <c r="D61" s="459" t="s">
        <v>2</v>
      </c>
      <c r="E61" s="464"/>
      <c r="F61" s="464"/>
      <c r="G61" s="36" t="s">
        <v>1493</v>
      </c>
      <c r="H61" s="42" t="s">
        <v>940</v>
      </c>
      <c r="I61" s="4" t="s">
        <v>1141</v>
      </c>
    </row>
    <row r="62" spans="1:9" ht="53.1" customHeight="1" x14ac:dyDescent="0.25">
      <c r="A62" s="229"/>
      <c r="B62" s="467"/>
      <c r="C62" s="459" t="s">
        <v>2</v>
      </c>
      <c r="D62" s="459" t="s">
        <v>2</v>
      </c>
      <c r="E62" s="464"/>
      <c r="F62" s="464"/>
      <c r="G62" s="36" t="s">
        <v>1495</v>
      </c>
      <c r="H62" s="42" t="s">
        <v>940</v>
      </c>
      <c r="I62" s="4" t="s">
        <v>1494</v>
      </c>
    </row>
    <row r="63" spans="1:9" ht="53.1" customHeight="1" x14ac:dyDescent="0.25">
      <c r="A63" s="229"/>
      <c r="B63" s="467"/>
      <c r="C63" s="459" t="s">
        <v>2</v>
      </c>
      <c r="D63" s="459" t="s">
        <v>2</v>
      </c>
      <c r="E63" s="464"/>
      <c r="F63" s="464"/>
      <c r="G63" s="36" t="s">
        <v>1497</v>
      </c>
      <c r="H63" s="55" t="s">
        <v>1393</v>
      </c>
      <c r="I63" s="4" t="s">
        <v>1141</v>
      </c>
    </row>
    <row r="64" spans="1:9" ht="53.1" customHeight="1" thickBot="1" x14ac:dyDescent="0.3">
      <c r="A64" s="229"/>
      <c r="B64" s="468"/>
      <c r="C64" s="460" t="s">
        <v>2</v>
      </c>
      <c r="D64" s="460" t="s">
        <v>2</v>
      </c>
      <c r="E64" s="465"/>
      <c r="F64" s="465"/>
      <c r="G64" s="191" t="s">
        <v>1498</v>
      </c>
      <c r="H64" s="245" t="s">
        <v>1502</v>
      </c>
      <c r="I64" s="192" t="s">
        <v>8</v>
      </c>
    </row>
  </sheetData>
  <sheetProtection password="CA09" sheet="1" objects="1" scenarios="1"/>
  <mergeCells count="18">
    <mergeCell ref="B47:I47"/>
    <mergeCell ref="B56:I56"/>
    <mergeCell ref="B38:I38"/>
    <mergeCell ref="B6:I6"/>
    <mergeCell ref="B15:I15"/>
    <mergeCell ref="B21:F21"/>
    <mergeCell ref="H21:I21"/>
    <mergeCell ref="B23:F23"/>
    <mergeCell ref="H23:I23"/>
    <mergeCell ref="B25:F25"/>
    <mergeCell ref="H25:I25"/>
    <mergeCell ref="B29:I29"/>
    <mergeCell ref="G27:I27"/>
    <mergeCell ref="B4:F4"/>
    <mergeCell ref="G4:G5"/>
    <mergeCell ref="H4:H5"/>
    <mergeCell ref="I4:I5"/>
    <mergeCell ref="B2:G2"/>
  </mergeCells>
  <hyperlinks>
    <hyperlink ref="B3" location="Content!A1" display="Content (Inhaltsverzeichnis)" xr:uid="{00000000-0004-0000-2B00-000000000000}"/>
  </hyperlinks>
  <pageMargins left="0.7" right="0.7" top="0.78740157499999996" bottom="0.78740157499999996"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8"/>
  <dimension ref="B1:O62"/>
  <sheetViews>
    <sheetView showGridLines="0" workbookViewId="0">
      <pane ySplit="3" topLeftCell="A4" activePane="bottomLeft" state="frozen"/>
      <selection pane="bottomLeft" activeCell="B3" sqref="B3"/>
    </sheetView>
  </sheetViews>
  <sheetFormatPr baseColWidth="10" defaultRowHeight="15" x14ac:dyDescent="0.25"/>
  <cols>
    <col min="1" max="1" width="4" customWidth="1"/>
    <col min="2" max="2" width="20.28515625" customWidth="1"/>
    <col min="5" max="5" width="0.5703125" customWidth="1"/>
    <col min="7" max="7" width="12" customWidth="1"/>
    <col min="8" max="8" width="0.5703125" customWidth="1"/>
    <col min="10" max="10" width="12" customWidth="1"/>
    <col min="11" max="11" width="0.5703125" customWidth="1"/>
    <col min="14" max="15" width="12.140625" customWidth="1"/>
  </cols>
  <sheetData>
    <row r="1" spans="2:15" s="65" customFormat="1" ht="9" customHeight="1" x14ac:dyDescent="0.2"/>
    <row r="2" spans="2:15" s="65" customFormat="1" ht="48.75" customHeight="1" x14ac:dyDescent="0.25">
      <c r="B2" s="1137" t="s">
        <v>1543</v>
      </c>
      <c r="C2" s="1137"/>
      <c r="D2" s="1137"/>
      <c r="E2" s="1137"/>
      <c r="F2" s="1137"/>
      <c r="G2" s="62"/>
      <c r="H2" s="28"/>
      <c r="I2"/>
    </row>
    <row r="3" spans="2:15" s="1" customFormat="1" ht="16.5" customHeight="1" x14ac:dyDescent="0.25">
      <c r="B3" s="411" t="s">
        <v>1173</v>
      </c>
      <c r="C3"/>
      <c r="D3"/>
      <c r="E3"/>
      <c r="F3"/>
      <c r="G3"/>
      <c r="H3"/>
      <c r="I3" s="201"/>
      <c r="J3" s="201"/>
      <c r="K3" s="201"/>
      <c r="L3" s="202"/>
      <c r="M3"/>
      <c r="N3"/>
      <c r="O3"/>
    </row>
    <row r="4" spans="2:15" ht="15.75" thickBot="1" x14ac:dyDescent="0.3"/>
    <row r="5" spans="2:15" ht="67.5" customHeight="1" thickTop="1" thickBot="1" x14ac:dyDescent="0.3">
      <c r="B5" s="428"/>
      <c r="C5" s="429"/>
      <c r="D5" s="430" t="s">
        <v>1622</v>
      </c>
      <c r="E5" s="431"/>
      <c r="F5" s="2723" t="s">
        <v>1623</v>
      </c>
      <c r="G5" s="2724"/>
      <c r="H5" s="432"/>
      <c r="I5" s="2724" t="s">
        <v>1624</v>
      </c>
      <c r="J5" s="2725"/>
      <c r="K5" s="431"/>
      <c r="L5" s="2724" t="s">
        <v>1625</v>
      </c>
      <c r="M5" s="2726"/>
    </row>
    <row r="6" spans="2:15" ht="18.75" customHeight="1" thickBot="1" x14ac:dyDescent="0.3">
      <c r="B6" s="457" t="s">
        <v>102</v>
      </c>
      <c r="C6" s="433" t="s">
        <v>126</v>
      </c>
      <c r="D6" s="434" t="s">
        <v>148</v>
      </c>
      <c r="E6" s="435"/>
      <c r="F6" s="433" t="s">
        <v>932</v>
      </c>
      <c r="G6" s="436" t="s">
        <v>933</v>
      </c>
      <c r="H6" s="437"/>
      <c r="I6" s="436" t="s">
        <v>935</v>
      </c>
      <c r="J6" s="434" t="s">
        <v>936</v>
      </c>
      <c r="K6" s="435"/>
      <c r="L6" s="438" t="s">
        <v>938</v>
      </c>
      <c r="M6" s="439" t="s">
        <v>939</v>
      </c>
    </row>
    <row r="7" spans="2:15" x14ac:dyDescent="0.25">
      <c r="B7" s="2727" t="s">
        <v>1619</v>
      </c>
      <c r="C7" s="2729" t="s">
        <v>1620</v>
      </c>
      <c r="D7" s="2731" t="s">
        <v>1955</v>
      </c>
      <c r="E7" s="435"/>
      <c r="F7" s="2731" t="s">
        <v>1621</v>
      </c>
      <c r="G7" s="2733" t="s">
        <v>1626</v>
      </c>
      <c r="H7" s="437"/>
      <c r="I7" s="2729" t="s">
        <v>1627</v>
      </c>
      <c r="J7" s="2737" t="s">
        <v>1628</v>
      </c>
      <c r="K7" s="435"/>
      <c r="L7" s="2729" t="s">
        <v>1629</v>
      </c>
      <c r="M7" s="2735" t="s">
        <v>1630</v>
      </c>
    </row>
    <row r="8" spans="2:15" ht="139.5" customHeight="1" thickBot="1" x14ac:dyDescent="0.3">
      <c r="B8" s="2728"/>
      <c r="C8" s="2730"/>
      <c r="D8" s="2732"/>
      <c r="E8" s="435"/>
      <c r="F8" s="2732"/>
      <c r="G8" s="2734"/>
      <c r="H8" s="437"/>
      <c r="I8" s="2730"/>
      <c r="J8" s="2738"/>
      <c r="K8" s="435"/>
      <c r="L8" s="2730"/>
      <c r="M8" s="2736"/>
    </row>
    <row r="9" spans="2:15" ht="27" customHeight="1" thickBot="1" x14ac:dyDescent="0.3">
      <c r="B9" s="569" t="s">
        <v>1631</v>
      </c>
      <c r="C9" s="440">
        <v>2011</v>
      </c>
      <c r="D9" s="441"/>
      <c r="E9" s="435"/>
      <c r="F9" s="442"/>
      <c r="G9" s="443" t="str">
        <f>IF(OR(D9="",D9=0),"",IF(AND(D9&gt;0,F9&gt;0,F9&lt;&gt;"",F9&lt;=D9),F9/D9,0))</f>
        <v/>
      </c>
      <c r="H9" s="437"/>
      <c r="I9" s="442"/>
      <c r="J9" s="443" t="str">
        <f>IF(F9="","",IF(I9="","",IF(AND(I9&gt;0,I9&lt;=F9),I9/F9,0)))</f>
        <v/>
      </c>
      <c r="K9" s="435"/>
      <c r="L9" s="442"/>
      <c r="M9" s="444" t="str">
        <f>IF(F9="","",IF(L9="","",IF(AND(L9&gt;0,L9&lt;=F9),L9/F9,0)))</f>
        <v/>
      </c>
    </row>
    <row r="10" spans="2:15" ht="27" customHeight="1" thickBot="1" x14ac:dyDescent="0.3">
      <c r="B10" s="569" t="s">
        <v>1631</v>
      </c>
      <c r="C10" s="440">
        <v>2012</v>
      </c>
      <c r="D10" s="445"/>
      <c r="E10" s="435">
        <v>1</v>
      </c>
      <c r="F10" s="442"/>
      <c r="G10" s="449" t="str">
        <f>IF(OR(D10="",D10=0),"",IF(AND(D10&gt;0,F10&gt;0,F10&lt;&gt;"",F10&lt;=D10),F10/D10,0))</f>
        <v/>
      </c>
      <c r="H10" s="437"/>
      <c r="I10" s="442"/>
      <c r="J10" s="446" t="str">
        <f>IF(F10="","",IF(I10="","",IF(AND(I10&gt;0,I10&lt;=F10),I10/F10,0)))</f>
        <v/>
      </c>
      <c r="K10" s="435"/>
      <c r="L10" s="442"/>
      <c r="M10" s="444" t="str">
        <f>IF(F10="","",IF(L10="","",IF(AND(L10&gt;0,L10&lt;=F10),L10/F10,0)))</f>
        <v/>
      </c>
    </row>
    <row r="11" spans="2:15" ht="27" customHeight="1" thickBot="1" x14ac:dyDescent="0.3">
      <c r="B11" s="569" t="s">
        <v>1631</v>
      </c>
      <c r="C11" s="859">
        <v>2013</v>
      </c>
      <c r="D11" s="445"/>
      <c r="E11" s="435"/>
      <c r="F11" s="442"/>
      <c r="G11" s="615" t="str">
        <f>IF(OR(D11="",D11=0),"",IF(AND(D11&gt;0,F11&gt;0,F11&lt;&gt;"",F11&lt;=D11),F11/D11,0))</f>
        <v/>
      </c>
      <c r="H11" s="613"/>
      <c r="I11" s="442"/>
      <c r="J11" s="446" t="str">
        <f>IF(F11="","",IF(I11="","",IF(AND(I11&gt;0,I11&lt;=F11),I11/F11,0)))</f>
        <v/>
      </c>
      <c r="K11" s="435"/>
      <c r="L11" s="442"/>
      <c r="M11" s="444" t="str">
        <f>IF(F11="","",IF(L11="","",IF(AND(L11&gt;0,L11&lt;=F11),L11/F11,0)))</f>
        <v/>
      </c>
    </row>
    <row r="12" spans="2:15" ht="27" customHeight="1" thickBot="1" x14ac:dyDescent="0.3">
      <c r="B12" s="569" t="s">
        <v>1631</v>
      </c>
      <c r="C12" s="440">
        <v>2014</v>
      </c>
      <c r="D12" s="447"/>
      <c r="E12" s="435"/>
      <c r="F12" s="448"/>
      <c r="G12" s="616" t="str">
        <f>IF(OR(D12="",D12=0),"",IF(AND(D12&gt;0,F12&gt;0,F12&lt;&gt;"",F12&lt;=D12),F12/D12,0))</f>
        <v/>
      </c>
      <c r="H12" s="613"/>
      <c r="I12" s="448"/>
      <c r="J12" s="449" t="str">
        <f>IF(F12="","",IF(I12="","",IF(AND(I12&gt;0,I12&lt;=F12),I12/F12,0)))</f>
        <v/>
      </c>
      <c r="K12" s="435"/>
      <c r="L12" s="448"/>
      <c r="M12" s="450" t="str">
        <f>IF(F12="","",IF(L12="","",IF(AND(L12&gt;0,L12&lt;=F12),L12/F12,0)))</f>
        <v/>
      </c>
    </row>
    <row r="13" spans="2:15" ht="27" customHeight="1" thickBot="1" x14ac:dyDescent="0.3">
      <c r="B13" s="569" t="s">
        <v>1631</v>
      </c>
      <c r="C13" s="451">
        <v>2015</v>
      </c>
      <c r="D13" s="452"/>
      <c r="E13" s="453"/>
      <c r="F13" s="454"/>
      <c r="G13" s="617" t="str">
        <f>IF(OR(D13="",D13=0),"",IF(AND(D13&gt;0,F13&gt;0,F13&lt;&gt;"",F13&lt;=D13),F13/D13,0))</f>
        <v/>
      </c>
      <c r="H13" s="614"/>
      <c r="I13" s="454"/>
      <c r="J13" s="455" t="str">
        <f>IF(F13="","",IF(I13="","",IF(AND(I13&gt;0,I13&lt;=F13),I13/F13,0)))</f>
        <v/>
      </c>
      <c r="K13" s="453"/>
      <c r="L13" s="454"/>
      <c r="M13" s="456" t="str">
        <f>IF(F13="","",IF(L13="","",IF(AND(L13&gt;0,L13&lt;=F13),L13/F13,0)))</f>
        <v/>
      </c>
    </row>
    <row r="14" spans="2:15" ht="10.5" customHeight="1" thickBot="1" x14ac:dyDescent="0.3">
      <c r="B14" s="185"/>
      <c r="C14" s="185"/>
      <c r="D14" s="185"/>
      <c r="E14" s="185"/>
      <c r="F14" s="185"/>
      <c r="G14" s="185"/>
      <c r="H14" s="185"/>
      <c r="I14" s="185"/>
      <c r="J14" s="185"/>
      <c r="K14" s="185"/>
      <c r="L14" s="185"/>
      <c r="M14" s="185"/>
    </row>
    <row r="15" spans="2:15" ht="31.5" customHeight="1" thickBot="1" x14ac:dyDescent="0.3">
      <c r="B15" s="185"/>
      <c r="C15" s="2708" t="s">
        <v>1632</v>
      </c>
      <c r="D15" s="2708"/>
      <c r="E15" s="2708"/>
      <c r="F15" s="2708"/>
      <c r="G15" s="618" t="str">
        <f>IF(B13="EZ","-----",IF(B13= "nicht relevant","-----",IF(COUNTBLANK(G11:G13)=3,"",SUMIF(B11:B13,"relevant",G11:G13)/COUNTIF(B11:B13,"relevant"))))</f>
        <v/>
      </c>
      <c r="H15" s="185"/>
      <c r="I15" s="185"/>
      <c r="J15" s="185"/>
      <c r="K15" s="29"/>
      <c r="L15" s="185"/>
      <c r="M15" s="185"/>
    </row>
    <row r="16" spans="2:15" ht="15.75" thickBot="1" x14ac:dyDescent="0.3"/>
    <row r="17" spans="2:15" ht="32.25" customHeight="1" thickBot="1" x14ac:dyDescent="0.3">
      <c r="B17" s="1270" t="s">
        <v>1956</v>
      </c>
      <c r="C17" s="1271"/>
      <c r="D17" s="1271"/>
      <c r="E17" s="1271"/>
      <c r="F17" s="1271"/>
      <c r="G17" s="1272"/>
      <c r="J17" s="1270" t="s">
        <v>1956</v>
      </c>
      <c r="K17" s="1271"/>
      <c r="L17" s="1271"/>
      <c r="M17" s="1271"/>
      <c r="N17" s="1271"/>
      <c r="O17" s="1272"/>
    </row>
    <row r="18" spans="2:15" ht="36.75" customHeight="1" thickBot="1" x14ac:dyDescent="0.3">
      <c r="B18" s="1283" t="s">
        <v>1419</v>
      </c>
      <c r="C18" s="1284"/>
      <c r="D18" s="1284"/>
      <c r="E18" s="1284"/>
      <c r="F18" s="1285"/>
      <c r="G18" s="305" t="s">
        <v>1420</v>
      </c>
      <c r="J18" s="1283" t="s">
        <v>1419</v>
      </c>
      <c r="K18" s="1284"/>
      <c r="L18" s="1284"/>
      <c r="M18" s="1284"/>
      <c r="N18" s="1285"/>
      <c r="O18" s="305" t="s">
        <v>1420</v>
      </c>
    </row>
    <row r="19" spans="2:15" ht="28.5" customHeight="1" thickBot="1" x14ac:dyDescent="0.3">
      <c r="B19" s="1383" t="s">
        <v>1384</v>
      </c>
      <c r="C19" s="1274"/>
      <c r="D19" s="1274"/>
      <c r="E19" s="1274"/>
      <c r="F19" s="1274"/>
      <c r="G19" s="1275"/>
      <c r="J19" s="1383" t="s">
        <v>1387</v>
      </c>
      <c r="K19" s="1274"/>
      <c r="L19" s="1274"/>
      <c r="M19" s="1274"/>
      <c r="N19" s="1274"/>
      <c r="O19" s="1275"/>
    </row>
    <row r="20" spans="2:15" ht="39.75" customHeight="1" x14ac:dyDescent="0.25">
      <c r="B20" s="2709"/>
      <c r="C20" s="1386" t="s">
        <v>731</v>
      </c>
      <c r="D20" s="1386"/>
      <c r="E20" s="1386"/>
      <c r="F20" s="1386"/>
      <c r="G20" s="9" t="s">
        <v>593</v>
      </c>
      <c r="J20" s="2709"/>
      <c r="K20" s="1386" t="s">
        <v>731</v>
      </c>
      <c r="L20" s="1386"/>
      <c r="M20" s="1386"/>
      <c r="N20" s="1386"/>
      <c r="O20" s="9" t="s">
        <v>1368</v>
      </c>
    </row>
    <row r="21" spans="2:15" ht="16.5" customHeight="1" x14ac:dyDescent="0.25">
      <c r="B21" s="2710"/>
      <c r="C21" s="2704" t="s">
        <v>1833</v>
      </c>
      <c r="D21" s="2704"/>
      <c r="E21" s="2704"/>
      <c r="F21" s="2704"/>
      <c r="G21" s="2711"/>
      <c r="J21" s="2710"/>
      <c r="K21" s="2704" t="s">
        <v>1833</v>
      </c>
      <c r="L21" s="2704"/>
      <c r="M21" s="2704"/>
      <c r="N21" s="2704"/>
      <c r="O21" s="2711"/>
    </row>
    <row r="22" spans="2:15" ht="39.75" customHeight="1" x14ac:dyDescent="0.25">
      <c r="B22" s="2710"/>
      <c r="C22" s="1157" t="s">
        <v>722</v>
      </c>
      <c r="D22" s="1157"/>
      <c r="E22" s="1157"/>
      <c r="F22" s="1157"/>
      <c r="G22" s="11" t="s">
        <v>2459</v>
      </c>
      <c r="J22" s="2710"/>
      <c r="K22" s="1157" t="s">
        <v>739</v>
      </c>
      <c r="L22" s="1157"/>
      <c r="M22" s="1157"/>
      <c r="N22" s="1157"/>
      <c r="O22" s="11" t="s">
        <v>2459</v>
      </c>
    </row>
    <row r="23" spans="2:15" ht="17.25" customHeight="1" x14ac:dyDescent="0.25">
      <c r="B23" s="2710"/>
      <c r="C23" s="2704" t="s">
        <v>1833</v>
      </c>
      <c r="D23" s="2704"/>
      <c r="E23" s="2704"/>
      <c r="F23" s="2704"/>
      <c r="G23" s="2711"/>
      <c r="J23" s="2710"/>
      <c r="K23" s="2704" t="s">
        <v>1833</v>
      </c>
      <c r="L23" s="2704"/>
      <c r="M23" s="2704"/>
      <c r="N23" s="2704"/>
      <c r="O23" s="2711"/>
    </row>
    <row r="24" spans="2:15" ht="39.75" customHeight="1" x14ac:dyDescent="0.25">
      <c r="B24" s="2710"/>
      <c r="C24" s="1157" t="s">
        <v>739</v>
      </c>
      <c r="D24" s="1157"/>
      <c r="E24" s="1157"/>
      <c r="F24" s="1157"/>
      <c r="G24" s="11" t="s">
        <v>2459</v>
      </c>
      <c r="J24" s="2710"/>
      <c r="K24" s="1157" t="s">
        <v>768</v>
      </c>
      <c r="L24" s="1157"/>
      <c r="M24" s="1157"/>
      <c r="N24" s="1157"/>
      <c r="O24" s="11" t="s">
        <v>1385</v>
      </c>
    </row>
    <row r="25" spans="2:15" ht="16.5" customHeight="1" x14ac:dyDescent="0.25">
      <c r="B25" s="2710"/>
      <c r="C25" s="2704" t="s">
        <v>1833</v>
      </c>
      <c r="D25" s="2704"/>
      <c r="E25" s="2704"/>
      <c r="F25" s="2704"/>
      <c r="G25" s="2711"/>
      <c r="J25" s="2716" t="s">
        <v>2661</v>
      </c>
      <c r="K25" s="2717"/>
      <c r="L25" s="2717"/>
      <c r="M25" s="2717"/>
      <c r="N25" s="2717"/>
      <c r="O25" s="2718"/>
    </row>
    <row r="26" spans="2:15" ht="39.75" customHeight="1" x14ac:dyDescent="0.25">
      <c r="B26" s="2710"/>
      <c r="C26" s="1157" t="s">
        <v>768</v>
      </c>
      <c r="D26" s="1157"/>
      <c r="E26" s="1157"/>
      <c r="F26" s="1157"/>
      <c r="G26" s="11" t="s">
        <v>1385</v>
      </c>
      <c r="J26" s="2744"/>
      <c r="K26" s="1157" t="s">
        <v>731</v>
      </c>
      <c r="L26" s="1157"/>
      <c r="M26" s="1157"/>
      <c r="N26" s="1157"/>
      <c r="O26" s="11" t="s">
        <v>1368</v>
      </c>
    </row>
    <row r="27" spans="2:15" ht="17.25" customHeight="1" x14ac:dyDescent="0.25">
      <c r="B27" s="2716" t="s">
        <v>2661</v>
      </c>
      <c r="C27" s="2717"/>
      <c r="D27" s="2717"/>
      <c r="E27" s="2717"/>
      <c r="F27" s="2717"/>
      <c r="G27" s="2718"/>
      <c r="J27" s="2744"/>
      <c r="K27" s="2704" t="s">
        <v>1833</v>
      </c>
      <c r="L27" s="2704"/>
      <c r="M27" s="2704"/>
      <c r="N27" s="2704"/>
      <c r="O27" s="2711"/>
    </row>
    <row r="28" spans="2:15" ht="38.25" customHeight="1" x14ac:dyDescent="0.25">
      <c r="B28" s="2742"/>
      <c r="C28" s="1157" t="s">
        <v>731</v>
      </c>
      <c r="D28" s="1157"/>
      <c r="E28" s="1157"/>
      <c r="F28" s="1157"/>
      <c r="G28" s="11" t="s">
        <v>593</v>
      </c>
      <c r="J28" s="2744"/>
      <c r="K28" s="1157" t="s">
        <v>739</v>
      </c>
      <c r="L28" s="1157"/>
      <c r="M28" s="1157"/>
      <c r="N28" s="1157"/>
      <c r="O28" s="11" t="s">
        <v>2459</v>
      </c>
    </row>
    <row r="29" spans="2:15" ht="17.25" customHeight="1" x14ac:dyDescent="0.25">
      <c r="B29" s="2743"/>
      <c r="C29" s="2704" t="s">
        <v>1833</v>
      </c>
      <c r="D29" s="2704"/>
      <c r="E29" s="2704"/>
      <c r="F29" s="2704"/>
      <c r="G29" s="2711"/>
      <c r="J29" s="2744"/>
      <c r="K29" s="2704" t="s">
        <v>1833</v>
      </c>
      <c r="L29" s="2704"/>
      <c r="M29" s="2704"/>
      <c r="N29" s="2704"/>
      <c r="O29" s="2711"/>
    </row>
    <row r="30" spans="2:15" ht="34.5" customHeight="1" x14ac:dyDescent="0.25">
      <c r="B30" s="2743"/>
      <c r="C30" s="1157" t="s">
        <v>722</v>
      </c>
      <c r="D30" s="1157"/>
      <c r="E30" s="1157"/>
      <c r="F30" s="1157"/>
      <c r="G30" s="11" t="s">
        <v>2459</v>
      </c>
      <c r="J30" s="2744"/>
      <c r="K30" s="1157" t="s">
        <v>768</v>
      </c>
      <c r="L30" s="1157"/>
      <c r="M30" s="1157"/>
      <c r="N30" s="1157"/>
      <c r="O30" s="11" t="s">
        <v>624</v>
      </c>
    </row>
    <row r="31" spans="2:15" ht="17.25" customHeight="1" x14ac:dyDescent="0.25">
      <c r="B31" s="2743"/>
      <c r="C31" s="2704" t="s">
        <v>1833</v>
      </c>
      <c r="D31" s="2704"/>
      <c r="E31" s="2704"/>
      <c r="F31" s="2704"/>
      <c r="G31" s="2711"/>
      <c r="J31" s="2744"/>
      <c r="K31" s="2704" t="s">
        <v>1833</v>
      </c>
      <c r="L31" s="2704"/>
      <c r="M31" s="2704"/>
      <c r="N31" s="2704"/>
      <c r="O31" s="2711"/>
    </row>
    <row r="32" spans="2:15" ht="36.75" customHeight="1" x14ac:dyDescent="0.25">
      <c r="B32" s="2743"/>
      <c r="C32" s="1157" t="s">
        <v>739</v>
      </c>
      <c r="D32" s="1157"/>
      <c r="E32" s="1157"/>
      <c r="F32" s="1157"/>
      <c r="G32" s="11" t="s">
        <v>2459</v>
      </c>
      <c r="J32" s="2744"/>
      <c r="K32" s="1157" t="s">
        <v>742</v>
      </c>
      <c r="L32" s="1157"/>
      <c r="M32" s="1157"/>
      <c r="N32" s="1157"/>
      <c r="O32" s="11" t="s">
        <v>625</v>
      </c>
    </row>
    <row r="33" spans="2:15" ht="38.25" customHeight="1" x14ac:dyDescent="0.25">
      <c r="B33" s="2743"/>
      <c r="C33" s="2704" t="s">
        <v>1833</v>
      </c>
      <c r="D33" s="2704"/>
      <c r="E33" s="2704"/>
      <c r="F33" s="2704"/>
      <c r="G33" s="2711"/>
      <c r="J33" s="2744"/>
      <c r="K33" s="1157" t="s">
        <v>743</v>
      </c>
      <c r="L33" s="1254"/>
      <c r="M33" s="1254"/>
      <c r="N33" s="1254"/>
      <c r="O33" s="11" t="s">
        <v>93</v>
      </c>
    </row>
    <row r="34" spans="2:15" ht="36.75" customHeight="1" x14ac:dyDescent="0.25">
      <c r="B34" s="2743"/>
      <c r="C34" s="1157" t="s">
        <v>768</v>
      </c>
      <c r="D34" s="1157"/>
      <c r="E34" s="1157"/>
      <c r="F34" s="1157"/>
      <c r="G34" s="11" t="s">
        <v>624</v>
      </c>
      <c r="J34" s="2744"/>
      <c r="K34" s="2704" t="s">
        <v>1833</v>
      </c>
      <c r="L34" s="2704"/>
      <c r="M34" s="2704"/>
      <c r="N34" s="2704"/>
      <c r="O34" s="2711"/>
    </row>
    <row r="35" spans="2:15" ht="57.75" customHeight="1" x14ac:dyDescent="0.25">
      <c r="B35" s="2743"/>
      <c r="C35" s="2704" t="s">
        <v>1833</v>
      </c>
      <c r="D35" s="2704"/>
      <c r="E35" s="2704"/>
      <c r="F35" s="2704"/>
      <c r="G35" s="2711"/>
      <c r="J35" s="2744"/>
      <c r="K35" s="1157" t="s">
        <v>1489</v>
      </c>
      <c r="L35" s="1254"/>
      <c r="M35" s="1254"/>
      <c r="N35" s="1254"/>
      <c r="O35" s="390" t="s">
        <v>2640</v>
      </c>
    </row>
    <row r="36" spans="2:15" ht="38.25" customHeight="1" thickBot="1" x14ac:dyDescent="0.3">
      <c r="B36" s="2743"/>
      <c r="C36" s="1157" t="s">
        <v>742</v>
      </c>
      <c r="D36" s="1157"/>
      <c r="E36" s="1157"/>
      <c r="F36" s="1157"/>
      <c r="G36" s="11" t="s">
        <v>625</v>
      </c>
      <c r="J36" s="2745"/>
      <c r="K36" s="1480" t="s">
        <v>2660</v>
      </c>
      <c r="L36" s="1256"/>
      <c r="M36" s="1256"/>
      <c r="N36" s="1256"/>
      <c r="O36" s="192" t="s">
        <v>2639</v>
      </c>
    </row>
    <row r="37" spans="2:15" ht="38.25" customHeight="1" x14ac:dyDescent="0.25">
      <c r="B37" s="2743"/>
      <c r="C37" s="1157" t="s">
        <v>743</v>
      </c>
      <c r="D37" s="1157"/>
      <c r="E37" s="1157"/>
      <c r="F37" s="1157"/>
      <c r="G37" s="11" t="s">
        <v>93</v>
      </c>
    </row>
    <row r="38" spans="2:15" ht="17.25" customHeight="1" x14ac:dyDescent="0.25">
      <c r="B38" s="2743"/>
      <c r="C38" s="2704" t="s">
        <v>1833</v>
      </c>
      <c r="D38" s="2704"/>
      <c r="E38" s="2704"/>
      <c r="F38" s="2704"/>
      <c r="G38" s="2711"/>
    </row>
    <row r="39" spans="2:15" ht="60" customHeight="1" x14ac:dyDescent="0.25">
      <c r="B39" s="2743"/>
      <c r="C39" s="1157" t="s">
        <v>1489</v>
      </c>
      <c r="D39" s="1157"/>
      <c r="E39" s="1157"/>
      <c r="F39" s="1157"/>
      <c r="G39" s="390" t="s">
        <v>2640</v>
      </c>
    </row>
    <row r="40" spans="2:15" ht="38.25" customHeight="1" x14ac:dyDescent="0.25">
      <c r="B40" s="2743"/>
      <c r="C40" s="1157" t="s">
        <v>2660</v>
      </c>
      <c r="D40" s="1157"/>
      <c r="E40" s="1157"/>
      <c r="F40" s="1157"/>
      <c r="G40" s="11" t="s">
        <v>2639</v>
      </c>
    </row>
    <row r="41" spans="2:15" ht="17.25" customHeight="1" x14ac:dyDescent="0.25">
      <c r="B41" s="2720" t="s">
        <v>1834</v>
      </c>
      <c r="C41" s="2721"/>
      <c r="D41" s="2721"/>
      <c r="E41" s="2721"/>
      <c r="F41" s="2721"/>
      <c r="G41" s="2722"/>
    </row>
    <row r="42" spans="2:15" ht="39.75" customHeight="1" x14ac:dyDescent="0.25">
      <c r="B42" s="2710"/>
      <c r="C42" s="1157" t="s">
        <v>731</v>
      </c>
      <c r="D42" s="1157"/>
      <c r="E42" s="1157"/>
      <c r="F42" s="1157"/>
      <c r="G42" s="11" t="s">
        <v>1131</v>
      </c>
    </row>
    <row r="43" spans="2:15" ht="15.75" customHeight="1" x14ac:dyDescent="0.25">
      <c r="B43" s="2710"/>
      <c r="C43" s="2704" t="s">
        <v>1833</v>
      </c>
      <c r="D43" s="2704"/>
      <c r="E43" s="2704"/>
      <c r="F43" s="2704"/>
      <c r="G43" s="2711"/>
    </row>
    <row r="44" spans="2:15" ht="39.75" customHeight="1" x14ac:dyDescent="0.25">
      <c r="B44" s="2710"/>
      <c r="C44" s="1157" t="s">
        <v>742</v>
      </c>
      <c r="D44" s="1157"/>
      <c r="E44" s="1157"/>
      <c r="F44" s="1157"/>
      <c r="G44" s="11" t="s">
        <v>625</v>
      </c>
      <c r="H44" s="2712" t="s">
        <v>1386</v>
      </c>
      <c r="I44" s="2713"/>
    </row>
    <row r="45" spans="2:15" ht="39.75" customHeight="1" x14ac:dyDescent="0.25">
      <c r="B45" s="2710"/>
      <c r="C45" s="1157" t="s">
        <v>743</v>
      </c>
      <c r="D45" s="1157"/>
      <c r="E45" s="1157"/>
      <c r="F45" s="1157"/>
      <c r="G45" s="11" t="s">
        <v>148</v>
      </c>
      <c r="H45" s="2714"/>
      <c r="I45" s="2715"/>
    </row>
    <row r="46" spans="2:15" ht="16.5" customHeight="1" x14ac:dyDescent="0.25">
      <c r="B46" s="2710"/>
      <c r="C46" s="2704" t="s">
        <v>1833</v>
      </c>
      <c r="D46" s="2704"/>
      <c r="E46" s="2704"/>
      <c r="F46" s="2704"/>
      <c r="G46" s="2711"/>
    </row>
    <row r="47" spans="2:15" ht="36.75" customHeight="1" x14ac:dyDescent="0.25">
      <c r="B47" s="2710"/>
      <c r="C47" s="1157" t="s">
        <v>722</v>
      </c>
      <c r="D47" s="1157"/>
      <c r="E47" s="1157"/>
      <c r="F47" s="1157"/>
      <c r="G47" s="11" t="s">
        <v>2459</v>
      </c>
    </row>
    <row r="48" spans="2:15" ht="16.5" customHeight="1" x14ac:dyDescent="0.25">
      <c r="B48" s="2710"/>
      <c r="C48" s="2704" t="s">
        <v>1833</v>
      </c>
      <c r="D48" s="2704"/>
      <c r="E48" s="2704"/>
      <c r="F48" s="2704"/>
      <c r="G48" s="2711"/>
    </row>
    <row r="49" spans="2:15" ht="60" customHeight="1" x14ac:dyDescent="0.25">
      <c r="B49" s="2710"/>
      <c r="C49" s="1157" t="s">
        <v>1489</v>
      </c>
      <c r="D49" s="1157"/>
      <c r="E49" s="1157"/>
      <c r="F49" s="1157"/>
      <c r="G49" s="390" t="s">
        <v>2640</v>
      </c>
    </row>
    <row r="50" spans="2:15" ht="39.75" customHeight="1" thickBot="1" x14ac:dyDescent="0.3">
      <c r="B50" s="2719"/>
      <c r="C50" s="1480" t="s">
        <v>2660</v>
      </c>
      <c r="D50" s="1480"/>
      <c r="E50" s="1480"/>
      <c r="F50" s="1480"/>
      <c r="G50" s="192" t="s">
        <v>2639</v>
      </c>
    </row>
    <row r="52" spans="2:15" ht="15.75" thickBot="1" x14ac:dyDescent="0.3"/>
    <row r="53" spans="2:15" ht="33.75" customHeight="1" thickBot="1" x14ac:dyDescent="0.3">
      <c r="B53" s="1270" t="s">
        <v>1820</v>
      </c>
      <c r="C53" s="1271"/>
      <c r="D53" s="1271"/>
      <c r="E53" s="1271"/>
      <c r="F53" s="1271"/>
      <c r="G53" s="1272"/>
      <c r="J53" s="1270" t="s">
        <v>1957</v>
      </c>
      <c r="K53" s="1271"/>
      <c r="L53" s="1271"/>
      <c r="M53" s="1271"/>
      <c r="N53" s="1271"/>
      <c r="O53" s="1272"/>
    </row>
    <row r="54" spans="2:15" ht="24.75" customHeight="1" thickBot="1" x14ac:dyDescent="0.3">
      <c r="B54" s="305" t="s">
        <v>1427</v>
      </c>
      <c r="C54" s="1283" t="s">
        <v>1419</v>
      </c>
      <c r="D54" s="1284"/>
      <c r="E54" s="1285"/>
      <c r="F54" s="1283" t="s">
        <v>1420</v>
      </c>
      <c r="G54" s="1285"/>
      <c r="J54" s="305" t="s">
        <v>1427</v>
      </c>
      <c r="K54" s="1283" t="s">
        <v>1419</v>
      </c>
      <c r="L54" s="1284"/>
      <c r="M54" s="1285"/>
      <c r="N54" s="1283" t="s">
        <v>1420</v>
      </c>
      <c r="O54" s="1285"/>
    </row>
    <row r="55" spans="2:15" ht="35.25" customHeight="1" thickBot="1" x14ac:dyDescent="0.3">
      <c r="B55" s="1228" t="s">
        <v>148</v>
      </c>
      <c r="C55" s="1231" t="s">
        <v>1958</v>
      </c>
      <c r="D55" s="1232"/>
      <c r="E55" s="1232"/>
      <c r="F55" s="1232"/>
      <c r="G55" s="1233"/>
      <c r="J55" s="1228" t="s">
        <v>148</v>
      </c>
      <c r="K55" s="1231" t="s">
        <v>1958</v>
      </c>
      <c r="L55" s="1232"/>
      <c r="M55" s="1232"/>
      <c r="N55" s="1232"/>
      <c r="O55" s="1233"/>
    </row>
    <row r="56" spans="2:15" ht="53.25" customHeight="1" thickBot="1" x14ac:dyDescent="0.3">
      <c r="B56" s="1230"/>
      <c r="C56" s="2739" t="s">
        <v>903</v>
      </c>
      <c r="D56" s="1615"/>
      <c r="E56" s="1616"/>
      <c r="F56" s="2740" t="s">
        <v>1383</v>
      </c>
      <c r="G56" s="2741"/>
      <c r="J56" s="1230"/>
      <c r="K56" s="2739" t="s">
        <v>903</v>
      </c>
      <c r="L56" s="1615"/>
      <c r="M56" s="1616"/>
      <c r="N56" s="2740" t="s">
        <v>1398</v>
      </c>
      <c r="O56" s="2741"/>
    </row>
    <row r="57" spans="2:15" ht="55.5" customHeight="1" thickBot="1" x14ac:dyDescent="0.3">
      <c r="B57" s="304" t="s">
        <v>932</v>
      </c>
      <c r="C57" s="1231" t="s">
        <v>1676</v>
      </c>
      <c r="D57" s="1232"/>
      <c r="E57" s="1232"/>
      <c r="F57" s="1232"/>
      <c r="G57" s="1233"/>
      <c r="J57" s="303" t="s">
        <v>1399</v>
      </c>
      <c r="K57" s="1231" t="s">
        <v>1835</v>
      </c>
      <c r="L57" s="1232"/>
      <c r="M57" s="1232"/>
      <c r="N57" s="1232"/>
      <c r="O57" s="1233"/>
    </row>
    <row r="58" spans="2:15" ht="55.5" customHeight="1" thickBot="1" x14ac:dyDescent="0.3">
      <c r="B58" s="303" t="s">
        <v>933</v>
      </c>
      <c r="C58" s="1231" t="s">
        <v>1395</v>
      </c>
      <c r="D58" s="1232"/>
      <c r="E58" s="1232"/>
      <c r="F58" s="1232"/>
      <c r="G58" s="1233"/>
    </row>
    <row r="59" spans="2:15" ht="55.5" customHeight="1" thickBot="1" x14ac:dyDescent="0.3">
      <c r="B59" s="303" t="s">
        <v>935</v>
      </c>
      <c r="C59" s="1231" t="s">
        <v>1837</v>
      </c>
      <c r="D59" s="1232"/>
      <c r="E59" s="1232"/>
      <c r="F59" s="1232"/>
      <c r="G59" s="1233"/>
      <c r="J59" s="303" t="s">
        <v>1400</v>
      </c>
      <c r="K59" s="1231" t="s">
        <v>1401</v>
      </c>
      <c r="L59" s="1232"/>
      <c r="M59" s="1232"/>
      <c r="N59" s="1232"/>
      <c r="O59" s="1233"/>
    </row>
    <row r="60" spans="2:15" ht="55.5" customHeight="1" thickBot="1" x14ac:dyDescent="0.3">
      <c r="B60" s="303" t="s">
        <v>936</v>
      </c>
      <c r="C60" s="1231" t="s">
        <v>1396</v>
      </c>
      <c r="D60" s="1232"/>
      <c r="E60" s="1232"/>
      <c r="F60" s="1232"/>
      <c r="G60" s="1233"/>
    </row>
    <row r="61" spans="2:15" ht="55.5" customHeight="1" thickBot="1" x14ac:dyDescent="0.3">
      <c r="B61" s="303" t="s">
        <v>938</v>
      </c>
      <c r="C61" s="1231" t="s">
        <v>1836</v>
      </c>
      <c r="D61" s="1232"/>
      <c r="E61" s="1232"/>
      <c r="F61" s="1232"/>
      <c r="G61" s="1233"/>
    </row>
    <row r="62" spans="2:15" ht="55.5" customHeight="1" thickBot="1" x14ac:dyDescent="0.3">
      <c r="B62" s="303" t="s">
        <v>939</v>
      </c>
      <c r="C62" s="1231" t="s">
        <v>1397</v>
      </c>
      <c r="D62" s="1232"/>
      <c r="E62" s="1232"/>
      <c r="F62" s="1232"/>
      <c r="G62" s="1233"/>
    </row>
  </sheetData>
  <sheetProtection algorithmName="SHA-512" hashValue="1sqZmpbXvgTEDjNBuNBRIGpiIVox6ly4iV2AKbdjTK/eTCoyK6qDe6/qSOnYIa4YLkYDQcmL2qIYnUTgmBFTtA==" saltValue="MXFjBbZYAXClY2/i/g8A0w==" spinCount="100000" sheet="1" objects="1" scenarios="1"/>
  <mergeCells count="96">
    <mergeCell ref="C48:G48"/>
    <mergeCell ref="C49:F49"/>
    <mergeCell ref="K26:N26"/>
    <mergeCell ref="K27:O27"/>
    <mergeCell ref="K28:N28"/>
    <mergeCell ref="K29:O29"/>
    <mergeCell ref="K30:N30"/>
    <mergeCell ref="K31:O31"/>
    <mergeCell ref="K32:N32"/>
    <mergeCell ref="K33:N33"/>
    <mergeCell ref="K35:N35"/>
    <mergeCell ref="K36:N36"/>
    <mergeCell ref="K34:O34"/>
    <mergeCell ref="C42:F42"/>
    <mergeCell ref="C43:G43"/>
    <mergeCell ref="C47:F47"/>
    <mergeCell ref="B18:F18"/>
    <mergeCell ref="J18:N18"/>
    <mergeCell ref="B19:G19"/>
    <mergeCell ref="J19:O19"/>
    <mergeCell ref="C22:F22"/>
    <mergeCell ref="C20:F20"/>
    <mergeCell ref="K22:N22"/>
    <mergeCell ref="K23:O23"/>
    <mergeCell ref="K24:N24"/>
    <mergeCell ref="C24:F24"/>
    <mergeCell ref="C26:F26"/>
    <mergeCell ref="B28:B40"/>
    <mergeCell ref="J20:J24"/>
    <mergeCell ref="J25:O25"/>
    <mergeCell ref="J26:J36"/>
    <mergeCell ref="J55:J56"/>
    <mergeCell ref="K55:O55"/>
    <mergeCell ref="K56:M56"/>
    <mergeCell ref="N56:O56"/>
    <mergeCell ref="C62:G62"/>
    <mergeCell ref="C61:G61"/>
    <mergeCell ref="F56:G56"/>
    <mergeCell ref="C56:E56"/>
    <mergeCell ref="C55:G55"/>
    <mergeCell ref="K57:O57"/>
    <mergeCell ref="K59:O59"/>
    <mergeCell ref="C58:G58"/>
    <mergeCell ref="C60:G60"/>
    <mergeCell ref="C59:G59"/>
    <mergeCell ref="C57:G57"/>
    <mergeCell ref="B2:F2"/>
    <mergeCell ref="F5:G5"/>
    <mergeCell ref="I5:J5"/>
    <mergeCell ref="L5:M5"/>
    <mergeCell ref="B7:B8"/>
    <mergeCell ref="C7:C8"/>
    <mergeCell ref="D7:D8"/>
    <mergeCell ref="F7:F8"/>
    <mergeCell ref="G7:G8"/>
    <mergeCell ref="I7:I8"/>
    <mergeCell ref="M7:M8"/>
    <mergeCell ref="J7:J8"/>
    <mergeCell ref="L7:L8"/>
    <mergeCell ref="B41:G41"/>
    <mergeCell ref="C35:G35"/>
    <mergeCell ref="C36:F36"/>
    <mergeCell ref="C37:F37"/>
    <mergeCell ref="C38:G38"/>
    <mergeCell ref="B55:B56"/>
    <mergeCell ref="K21:O21"/>
    <mergeCell ref="C44:F44"/>
    <mergeCell ref="C45:F45"/>
    <mergeCell ref="C54:E54"/>
    <mergeCell ref="F54:G54"/>
    <mergeCell ref="C21:G21"/>
    <mergeCell ref="C23:G23"/>
    <mergeCell ref="C25:G25"/>
    <mergeCell ref="B27:G27"/>
    <mergeCell ref="C28:F28"/>
    <mergeCell ref="C29:G29"/>
    <mergeCell ref="C30:F30"/>
    <mergeCell ref="J53:O53"/>
    <mergeCell ref="B42:B50"/>
    <mergeCell ref="C46:G46"/>
    <mergeCell ref="C15:F15"/>
    <mergeCell ref="B17:G17"/>
    <mergeCell ref="B20:B26"/>
    <mergeCell ref="K54:M54"/>
    <mergeCell ref="N54:O54"/>
    <mergeCell ref="C31:G31"/>
    <mergeCell ref="C32:F32"/>
    <mergeCell ref="C33:G33"/>
    <mergeCell ref="C34:F34"/>
    <mergeCell ref="C39:F39"/>
    <mergeCell ref="C40:F40"/>
    <mergeCell ref="J17:O17"/>
    <mergeCell ref="K20:N20"/>
    <mergeCell ref="B53:G53"/>
    <mergeCell ref="C50:F50"/>
    <mergeCell ref="H44:I45"/>
  </mergeCells>
  <conditionalFormatting sqref="C9">
    <cfRule type="expression" dxfId="89" priority="63" stopIfTrue="1">
      <formula>OR($B9="nicht relevant",$B9="EZ")</formula>
    </cfRule>
  </conditionalFormatting>
  <conditionalFormatting sqref="H14:M15 C14:G14">
    <cfRule type="cellIs" dxfId="88" priority="62" operator="lessThan">
      <formula>0</formula>
    </cfRule>
  </conditionalFormatting>
  <conditionalFormatting sqref="F9">
    <cfRule type="expression" dxfId="87" priority="51" stopIfTrue="1">
      <formula>OR($B9="nicht relevant",$B9="EZ")</formula>
    </cfRule>
    <cfRule type="expression" dxfId="86" priority="56" stopIfTrue="1">
      <formula>LEN(TRIM(F9))=0</formula>
    </cfRule>
    <cfRule type="cellIs" dxfId="85" priority="61" stopIfTrue="1" operator="greaterThan">
      <formula>D9</formula>
    </cfRule>
  </conditionalFormatting>
  <conditionalFormatting sqref="F10">
    <cfRule type="expression" dxfId="84" priority="50" stopIfTrue="1">
      <formula>OR($B10="nicht relevant",$B10="EZ")</formula>
    </cfRule>
    <cfRule type="expression" dxfId="83" priority="55" stopIfTrue="1">
      <formula>LEN(TRIM(F10))=0</formula>
    </cfRule>
    <cfRule type="cellIs" dxfId="82" priority="60" stopIfTrue="1" operator="greaterThan">
      <formula>D10</formula>
    </cfRule>
  </conditionalFormatting>
  <conditionalFormatting sqref="F11">
    <cfRule type="expression" dxfId="81" priority="49" stopIfTrue="1">
      <formula>OR($B11="nicht relevant",$B11="EZ")</formula>
    </cfRule>
    <cfRule type="expression" dxfId="80" priority="54" stopIfTrue="1">
      <formula>LEN(TRIM(F11))=0</formula>
    </cfRule>
    <cfRule type="cellIs" dxfId="79" priority="59" stopIfTrue="1" operator="greaterThan">
      <formula>D11</formula>
    </cfRule>
  </conditionalFormatting>
  <conditionalFormatting sqref="F12">
    <cfRule type="expression" dxfId="78" priority="48" stopIfTrue="1">
      <formula>OR($B12="nicht relevant",$B12="EZ")</formula>
    </cfRule>
    <cfRule type="expression" dxfId="77" priority="53" stopIfTrue="1">
      <formula>LEN(TRIM(F12))=0</formula>
    </cfRule>
    <cfRule type="cellIs" dxfId="76" priority="58" stopIfTrue="1" operator="greaterThan">
      <formula>D12</formula>
    </cfRule>
  </conditionalFormatting>
  <conditionalFormatting sqref="F13">
    <cfRule type="expression" dxfId="75" priority="47" stopIfTrue="1">
      <formula>OR($B13="nicht relevant",$B13="EZ")</formula>
    </cfRule>
    <cfRule type="expression" dxfId="74" priority="52" stopIfTrue="1">
      <formula>LEN(TRIM(F13))=0</formula>
    </cfRule>
    <cfRule type="cellIs" dxfId="73" priority="57" stopIfTrue="1" operator="greaterThan">
      <formula>D13</formula>
    </cfRule>
  </conditionalFormatting>
  <conditionalFormatting sqref="I9">
    <cfRule type="expression" dxfId="72" priority="36" stopIfTrue="1">
      <formula>OR($B9="nicht relevant",$B9="EZ")</formula>
    </cfRule>
    <cfRule type="expression" dxfId="71" priority="41" stopIfTrue="1">
      <formula>LEN(TRIM(I9))=0</formula>
    </cfRule>
    <cfRule type="cellIs" dxfId="70" priority="46" stopIfTrue="1" operator="greaterThan">
      <formula>F9</formula>
    </cfRule>
  </conditionalFormatting>
  <conditionalFormatting sqref="I10">
    <cfRule type="expression" dxfId="69" priority="35" stopIfTrue="1">
      <formula>OR($B10="nicht relevant",$B10="EZ")</formula>
    </cfRule>
    <cfRule type="expression" dxfId="68" priority="40" stopIfTrue="1">
      <formula>LEN(TRIM(I10))=0</formula>
    </cfRule>
    <cfRule type="cellIs" dxfId="67" priority="45" stopIfTrue="1" operator="greaterThan">
      <formula>F10</formula>
    </cfRule>
  </conditionalFormatting>
  <conditionalFormatting sqref="I11">
    <cfRule type="expression" dxfId="66" priority="34" stopIfTrue="1">
      <formula>OR($B11="nicht relevant",$B11="EZ")</formula>
    </cfRule>
    <cfRule type="expression" dxfId="65" priority="39" stopIfTrue="1">
      <formula>LEN(TRIM(I11))=0</formula>
    </cfRule>
    <cfRule type="cellIs" dxfId="64" priority="44" stopIfTrue="1" operator="greaterThan">
      <formula>F11</formula>
    </cfRule>
  </conditionalFormatting>
  <conditionalFormatting sqref="I12">
    <cfRule type="expression" dxfId="63" priority="33" stopIfTrue="1">
      <formula>OR($B12="nicht relevant",$B12="EZ")</formula>
    </cfRule>
    <cfRule type="expression" dxfId="62" priority="38" stopIfTrue="1">
      <formula>LEN(TRIM(I12))=0</formula>
    </cfRule>
    <cfRule type="cellIs" dxfId="61" priority="43" stopIfTrue="1" operator="greaterThan">
      <formula>F12</formula>
    </cfRule>
  </conditionalFormatting>
  <conditionalFormatting sqref="I13">
    <cfRule type="expression" dxfId="60" priority="32" stopIfTrue="1">
      <formula>OR($B13="nicht relevant",$B13="EZ")</formula>
    </cfRule>
    <cfRule type="expression" dxfId="59" priority="37" stopIfTrue="1">
      <formula>LEN(TRIM(I13))=0</formula>
    </cfRule>
    <cfRule type="cellIs" dxfId="58" priority="42" stopIfTrue="1" operator="greaterThan">
      <formula>F13</formula>
    </cfRule>
  </conditionalFormatting>
  <conditionalFormatting sqref="L9">
    <cfRule type="expression" dxfId="57" priority="17" stopIfTrue="1">
      <formula>OR($B9="nicht relevant",$B9="EZ")</formula>
    </cfRule>
    <cfRule type="expression" dxfId="56" priority="26" stopIfTrue="1">
      <formula>LEN(TRIM(L9))=0</formula>
    </cfRule>
    <cfRule type="cellIs" dxfId="55" priority="31" stopIfTrue="1" operator="greaterThan">
      <formula>F9</formula>
    </cfRule>
  </conditionalFormatting>
  <conditionalFormatting sqref="L10">
    <cfRule type="expression" dxfId="54" priority="18" stopIfTrue="1">
      <formula>OR($B10="nicht relevant",$B10="EZ")</formula>
    </cfRule>
    <cfRule type="expression" dxfId="53" priority="25" stopIfTrue="1">
      <formula>LEN(TRIM(L10))=0</formula>
    </cfRule>
    <cfRule type="cellIs" dxfId="52" priority="30" stopIfTrue="1" operator="greaterThan">
      <formula>F10</formula>
    </cfRule>
  </conditionalFormatting>
  <conditionalFormatting sqref="L11">
    <cfRule type="expression" dxfId="51" priority="19" stopIfTrue="1">
      <formula>OR($B11="nicht relevant",$B11="EZ")</formula>
    </cfRule>
    <cfRule type="expression" dxfId="50" priority="24" stopIfTrue="1">
      <formula>LEN(TRIM(L11))=0</formula>
    </cfRule>
    <cfRule type="cellIs" dxfId="49" priority="29" stopIfTrue="1" operator="greaterThan">
      <formula>F11</formula>
    </cfRule>
  </conditionalFormatting>
  <conditionalFormatting sqref="L12">
    <cfRule type="expression" dxfId="48" priority="20" stopIfTrue="1">
      <formula>OR($B12="nicht relevant",$B12="EZ")</formula>
    </cfRule>
    <cfRule type="expression" dxfId="47" priority="23" stopIfTrue="1">
      <formula>LEN(TRIM(L12))=0</formula>
    </cfRule>
    <cfRule type="cellIs" dxfId="46" priority="28" stopIfTrue="1" operator="greaterThan">
      <formula>F12</formula>
    </cfRule>
  </conditionalFormatting>
  <conditionalFormatting sqref="L13">
    <cfRule type="expression" dxfId="45" priority="21" stopIfTrue="1">
      <formula>OR($B13="nicht relevant",$B13="EZ")</formula>
    </cfRule>
    <cfRule type="expression" dxfId="44" priority="22" stopIfTrue="1">
      <formula>LEN(TRIM(L13))=0</formula>
    </cfRule>
    <cfRule type="cellIs" dxfId="43" priority="27" stopIfTrue="1" operator="greaterThan">
      <formula>F13</formula>
    </cfRule>
  </conditionalFormatting>
  <conditionalFormatting sqref="G9:G13">
    <cfRule type="expression" dxfId="42" priority="65" stopIfTrue="1">
      <formula>OR($B9="nicht relevant",$B9="EZ")</formula>
    </cfRule>
    <cfRule type="expression" dxfId="41" priority="67" stopIfTrue="1">
      <formula>LEN(TRIM(G9))=0</formula>
    </cfRule>
  </conditionalFormatting>
  <conditionalFormatting sqref="C10">
    <cfRule type="expression" dxfId="40" priority="16" stopIfTrue="1">
      <formula>OR($B10="nicht relevant",$B10="EZ")</formula>
    </cfRule>
  </conditionalFormatting>
  <conditionalFormatting sqref="C11">
    <cfRule type="expression" dxfId="39" priority="15" stopIfTrue="1">
      <formula>OR($B11="nicht relevant",$B11="EZ")</formula>
    </cfRule>
  </conditionalFormatting>
  <conditionalFormatting sqref="C13">
    <cfRule type="expression" dxfId="38" priority="13" stopIfTrue="1">
      <formula>OR($B13="nicht relevant",$B13="EZ")</formula>
    </cfRule>
  </conditionalFormatting>
  <conditionalFormatting sqref="D9:D11">
    <cfRule type="expression" dxfId="37" priority="77" stopIfTrue="1">
      <formula>OR($B9="nicht relevant",$B9="EZ")</formula>
    </cfRule>
    <cfRule type="expression" dxfId="36" priority="78" stopIfTrue="1">
      <formula>LEN(TRIM(D9))=0</formula>
    </cfRule>
  </conditionalFormatting>
  <conditionalFormatting sqref="D12">
    <cfRule type="expression" dxfId="35" priority="79" stopIfTrue="1">
      <formula>OR($B12="nicht relevant",$B12="EZ")</formula>
    </cfRule>
    <cfRule type="expression" dxfId="34" priority="80" stopIfTrue="1">
      <formula>LEN(TRIM(D12))=0</formula>
    </cfRule>
  </conditionalFormatting>
  <conditionalFormatting sqref="D13">
    <cfRule type="expression" dxfId="33" priority="9" stopIfTrue="1">
      <formula>OR($B13="nicht relevant",$B13="EZ")</formula>
    </cfRule>
    <cfRule type="expression" dxfId="32" priority="10" stopIfTrue="1">
      <formula>LEN(TRIM(D13))=0</formula>
    </cfRule>
  </conditionalFormatting>
  <conditionalFormatting sqref="G15">
    <cfRule type="cellIs" dxfId="31" priority="93" stopIfTrue="1" operator="equal">
      <formula>"---"</formula>
    </cfRule>
    <cfRule type="cellIs" dxfId="30" priority="94" stopIfTrue="1" operator="between">
      <formula>$H$108</formula>
      <formula>$I$108</formula>
    </cfRule>
    <cfRule type="cellIs" dxfId="29" priority="95" stopIfTrue="1" operator="between">
      <formula>$F$111</formula>
      <formula>$I$107</formula>
    </cfRule>
  </conditionalFormatting>
  <conditionalFormatting sqref="G11:G13">
    <cfRule type="cellIs" dxfId="28" priority="105" stopIfTrue="1" operator="between">
      <formula>$F$110</formula>
      <formula>$I$106</formula>
    </cfRule>
  </conditionalFormatting>
  <conditionalFormatting sqref="J13">
    <cfRule type="expression" dxfId="27" priority="397" stopIfTrue="1">
      <formula>OR($B13="nicht relevant",$B13="EZ")</formula>
    </cfRule>
    <cfRule type="cellIs" dxfId="26" priority="398" stopIfTrue="1" operator="between">
      <formula>$C$122</formula>
      <formula>$F$122</formula>
    </cfRule>
    <cfRule type="expression" dxfId="25" priority="399" stopIfTrue="1">
      <formula>LEN(TRIM(J13))=0</formula>
    </cfRule>
  </conditionalFormatting>
  <conditionalFormatting sqref="J12">
    <cfRule type="expression" dxfId="24" priority="421" stopIfTrue="1">
      <formula>OR($B12="nicht relevant",$B12="EZ")</formula>
    </cfRule>
    <cfRule type="cellIs" dxfId="23" priority="422" stopIfTrue="1" operator="between">
      <formula>$C$121</formula>
      <formula>$F$121</formula>
    </cfRule>
    <cfRule type="expression" dxfId="22" priority="423" stopIfTrue="1">
      <formula>LEN(TRIM(J12))=0</formula>
    </cfRule>
  </conditionalFormatting>
  <conditionalFormatting sqref="J11">
    <cfRule type="expression" dxfId="21" priority="439" stopIfTrue="1">
      <formula>OR($B11="nicht relevant",$B11="EZ")</formula>
    </cfRule>
    <cfRule type="cellIs" dxfId="20" priority="440" stopIfTrue="1" operator="between">
      <formula>$C$120</formula>
      <formula>$F$120</formula>
    </cfRule>
    <cfRule type="expression" dxfId="19" priority="441" stopIfTrue="1">
      <formula>LEN(TRIM(J11))=0</formula>
    </cfRule>
  </conditionalFormatting>
  <conditionalFormatting sqref="J10">
    <cfRule type="expression" dxfId="18" priority="442" stopIfTrue="1">
      <formula>OR($B10="nicht relevant",$B10="EZ")</formula>
    </cfRule>
    <cfRule type="cellIs" dxfId="17" priority="443" stopIfTrue="1" operator="between">
      <formula>$C$119</formula>
      <formula>$F$119</formula>
    </cfRule>
    <cfRule type="expression" dxfId="16" priority="444" stopIfTrue="1">
      <formula>LEN(TRIM(J10))=0</formula>
    </cfRule>
  </conditionalFormatting>
  <conditionalFormatting sqref="J9">
    <cfRule type="expression" dxfId="15" priority="517" stopIfTrue="1">
      <formula>OR($B9="nicht relevant",$B9="EZ")</formula>
    </cfRule>
    <cfRule type="cellIs" dxfId="14" priority="518" stopIfTrue="1" operator="between">
      <formula>$C$118</formula>
      <formula>$F$118</formula>
    </cfRule>
    <cfRule type="expression" dxfId="13" priority="519" stopIfTrue="1">
      <formula>LEN(TRIM(J9))=0</formula>
    </cfRule>
  </conditionalFormatting>
  <conditionalFormatting sqref="M13">
    <cfRule type="expression" dxfId="12" priority="520" stopIfTrue="1">
      <formula>OR($B13="nicht relevant",$B13="EZ")</formula>
    </cfRule>
    <cfRule type="expression" dxfId="11" priority="521" stopIfTrue="1">
      <formula>LEN(TRIM(M13))=0</formula>
    </cfRule>
    <cfRule type="cellIs" dxfId="10" priority="522" stopIfTrue="1" operator="between">
      <formula>$C$129</formula>
      <formula>$F$129</formula>
    </cfRule>
  </conditionalFormatting>
  <conditionalFormatting sqref="M9:M12">
    <cfRule type="expression" dxfId="9" priority="523" stopIfTrue="1">
      <formula>OR($B9="nicht relevant",$B9="EZ")</formula>
    </cfRule>
    <cfRule type="expression" dxfId="8" priority="524" stopIfTrue="1">
      <formula>LEN(TRIM(M9))=0</formula>
    </cfRule>
    <cfRule type="expression" dxfId="7" priority="525" stopIfTrue="1">
      <formula>IF(M9="","",IF(M9&gt;=0,OR(M9&lt;G115,M9&gt;=I111),FALSE))</formula>
    </cfRule>
  </conditionalFormatting>
  <conditionalFormatting sqref="C9">
    <cfRule type="expression" dxfId="6" priority="8" stopIfTrue="1">
      <formula>OR($B9="nicht relevant",$B9="EZ")</formula>
    </cfRule>
  </conditionalFormatting>
  <conditionalFormatting sqref="C10">
    <cfRule type="expression" dxfId="5" priority="7" stopIfTrue="1">
      <formula>OR($B10="nicht relevant",$B10="EZ")</formula>
    </cfRule>
  </conditionalFormatting>
  <conditionalFormatting sqref="C11">
    <cfRule type="expression" dxfId="4" priority="6" stopIfTrue="1">
      <formula>OR($B11="nicht relevant",$B11="EZ")</formula>
    </cfRule>
  </conditionalFormatting>
  <conditionalFormatting sqref="C12">
    <cfRule type="expression" dxfId="3" priority="2" stopIfTrue="1">
      <formula>OR($B12="nicht relevant",$B12="EZ")</formula>
    </cfRule>
  </conditionalFormatting>
  <conditionalFormatting sqref="C12">
    <cfRule type="expression" dxfId="2" priority="1" stopIfTrue="1">
      <formula>OR($B12="nicht relevant",$B12="EZ")</formula>
    </cfRule>
  </conditionalFormatting>
  <dataValidations count="4">
    <dataValidation type="whole" showInputMessage="1" showErrorMessage="1" errorTitle="Eingabefehler" error="Werte Spalte F &quot;Patienten mit Follow-Up&quot; müssen kleiner sein als Spalte D &quot;Anzahl Primärfälle&quot;." sqref="F9:F13" xr:uid="{00000000-0002-0000-2C00-000000000000}">
      <formula1>0</formula1>
      <formula2>D9</formula2>
    </dataValidation>
    <dataValidation type="whole" showInputMessage="1" showErrorMessage="1" errorTitle="Eingabefehler" error="Werte Spalte L &quot;OAS absolut&quot; müssen kleiner sein als Spalte F &quot;Patienten mit Follow-Up&quot;." sqref="L9:L13" xr:uid="{00000000-0002-0000-2C00-000001000000}">
      <formula1>0</formula1>
      <formula2>F9</formula2>
    </dataValidation>
    <dataValidation type="whole" showInputMessage="1" showErrorMessage="1" errorTitle="Eingabefehler" error="Werte Spalte I &quot;DFS absolut&quot; müssen kleiner sein als Spalte F &quot;Patienten mit Follow-Up&quot;." sqref="I9:I13" xr:uid="{00000000-0002-0000-2C00-000002000000}">
      <formula1>0</formula1>
      <formula2>F9</formula2>
    </dataValidation>
    <dataValidation type="whole" allowBlank="1" showInputMessage="1" showErrorMessage="1" errorTitle="Eingabefehler" error="Ganze Zahl zwischen 0 und 5000 eingeben." sqref="D9:D13" xr:uid="{00000000-0002-0000-2C00-000003000000}">
      <formula1>0</formula1>
      <formula2>5000</formula2>
    </dataValidation>
  </dataValidations>
  <hyperlinks>
    <hyperlink ref="B3" location="Content!A1" display="Content (Inhaltsverzeichnis)" xr:uid="{00000000-0004-0000-2C00-000000000000}"/>
  </hyperlinks>
  <pageMargins left="0.7" right="0.7" top="0.78740157499999996" bottom="0.78740157499999996" header="0.3" footer="0.3"/>
  <pageSetup paperSize="9" orientation="portrait" horizontalDpi="0" verticalDpi="0" r:id="rId1"/>
  <drawing r:id="rId2"/>
  <legacy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belle49"/>
  <dimension ref="B1:N87"/>
  <sheetViews>
    <sheetView showGridLines="0" workbookViewId="0">
      <pane ySplit="3" topLeftCell="A4" activePane="bottomLeft" state="frozen"/>
      <selection pane="bottomLeft" activeCell="B3" sqref="B3"/>
    </sheetView>
  </sheetViews>
  <sheetFormatPr baseColWidth="10" defaultRowHeight="15" x14ac:dyDescent="0.25"/>
  <cols>
    <col min="1" max="1" width="3.28515625" customWidth="1"/>
    <col min="2" max="2" width="15" customWidth="1"/>
    <col min="3" max="3" width="31.28515625" customWidth="1"/>
    <col min="4" max="4" width="37" customWidth="1"/>
    <col min="5" max="5" width="4.85546875" customWidth="1"/>
    <col min="6" max="6" width="40" customWidth="1"/>
  </cols>
  <sheetData>
    <row r="1" spans="2:14" s="65" customFormat="1" ht="9" customHeight="1" x14ac:dyDescent="0.2"/>
    <row r="2" spans="2:14" s="65" customFormat="1" ht="48.75" customHeight="1" x14ac:dyDescent="0.25">
      <c r="B2" s="1137" t="s">
        <v>2867</v>
      </c>
      <c r="C2" s="1137"/>
      <c r="D2" s="1137"/>
      <c r="E2" s="1137"/>
      <c r="F2" s="62"/>
      <c r="G2" s="28"/>
      <c r="H2"/>
    </row>
    <row r="3" spans="2:14" s="1" customFormat="1" ht="16.5" customHeight="1" x14ac:dyDescent="0.25">
      <c r="B3" s="411" t="s">
        <v>1173</v>
      </c>
      <c r="C3"/>
      <c r="D3"/>
      <c r="E3"/>
      <c r="F3"/>
      <c r="G3"/>
      <c r="H3" s="201"/>
      <c r="I3" s="201"/>
      <c r="J3" s="201"/>
      <c r="K3" s="202"/>
      <c r="L3"/>
      <c r="M3"/>
      <c r="N3"/>
    </row>
    <row r="4" spans="2:14" ht="8.25" customHeight="1" x14ac:dyDescent="0.25"/>
    <row r="5" spans="2:14" s="185" customFormat="1" ht="9.75" customHeight="1" x14ac:dyDescent="0.2">
      <c r="B5" s="2750"/>
      <c r="C5" s="2750"/>
      <c r="D5" s="2750"/>
    </row>
    <row r="6" spans="2:14" s="185" customFormat="1" ht="10.5" customHeight="1" x14ac:dyDescent="0.2">
      <c r="B6" s="2751"/>
      <c r="C6" s="2751"/>
      <c r="D6" s="2751"/>
      <c r="E6" s="481"/>
      <c r="F6" s="482"/>
    </row>
    <row r="7" spans="2:14" s="185" customFormat="1" ht="6" customHeight="1" thickBot="1" x14ac:dyDescent="0.25">
      <c r="B7" s="483"/>
      <c r="C7" s="483"/>
      <c r="D7" s="483"/>
      <c r="E7" s="481"/>
      <c r="F7" s="482"/>
    </row>
    <row r="8" spans="2:14" s="185" customFormat="1" ht="37.5" customHeight="1" x14ac:dyDescent="0.2">
      <c r="B8" s="2752" t="s">
        <v>1633</v>
      </c>
      <c r="C8" s="2753"/>
      <c r="D8" s="498"/>
      <c r="E8" s="481"/>
      <c r="F8" s="577"/>
    </row>
    <row r="9" spans="2:14" s="185" customFormat="1" ht="30.75" customHeight="1" thickBot="1" x14ac:dyDescent="0.25">
      <c r="B9" s="1331" t="s">
        <v>1634</v>
      </c>
      <c r="C9" s="1332"/>
      <c r="D9" s="499"/>
      <c r="E9" s="481"/>
      <c r="F9" s="578"/>
    </row>
    <row r="10" spans="2:14" s="484" customFormat="1" ht="3.95" customHeight="1" thickBot="1" x14ac:dyDescent="0.25">
      <c r="C10" s="485"/>
      <c r="D10" s="486"/>
      <c r="E10" s="487"/>
      <c r="F10" s="488"/>
    </row>
    <row r="11" spans="2:14" s="185" customFormat="1" ht="24.95" customHeight="1" thickBot="1" x14ac:dyDescent="0.25">
      <c r="B11" s="2746" t="s">
        <v>1635</v>
      </c>
      <c r="C11" s="2747"/>
      <c r="D11" s="2748"/>
      <c r="E11" s="279"/>
      <c r="F11" s="488"/>
    </row>
    <row r="12" spans="2:14" s="489" customFormat="1" ht="24.95" customHeight="1" x14ac:dyDescent="0.25">
      <c r="B12" s="1345" t="s">
        <v>1636</v>
      </c>
      <c r="C12" s="2749"/>
      <c r="D12" s="500"/>
      <c r="E12" s="257"/>
    </row>
    <row r="13" spans="2:14" s="489" customFormat="1" ht="24.95" customHeight="1" x14ac:dyDescent="0.25">
      <c r="B13" s="1346" t="s">
        <v>1637</v>
      </c>
      <c r="C13" s="1348"/>
      <c r="D13" s="501"/>
      <c r="E13" s="490"/>
    </row>
    <row r="14" spans="2:14" s="489" customFormat="1" ht="24.95" customHeight="1" x14ac:dyDescent="0.25">
      <c r="B14" s="1346" t="s">
        <v>1638</v>
      </c>
      <c r="C14" s="1348"/>
      <c r="D14" s="501"/>
      <c r="E14" s="490"/>
    </row>
    <row r="15" spans="2:14" s="489" customFormat="1" ht="24.95" customHeight="1" x14ac:dyDescent="0.25">
      <c r="B15" s="1346" t="s">
        <v>1639</v>
      </c>
      <c r="C15" s="1348"/>
      <c r="D15" s="501"/>
      <c r="E15" s="490"/>
    </row>
    <row r="16" spans="2:14" s="489" customFormat="1" ht="24.95" customHeight="1" x14ac:dyDescent="0.25">
      <c r="B16" s="1346" t="s">
        <v>1640</v>
      </c>
      <c r="C16" s="1348"/>
      <c r="D16" s="501"/>
      <c r="E16" s="490"/>
    </row>
    <row r="17" spans="2:5" s="489" customFormat="1" ht="25.5" customHeight="1" thickBot="1" x14ac:dyDescent="0.3">
      <c r="B17" s="2754" t="s">
        <v>1644</v>
      </c>
      <c r="C17" s="2755"/>
      <c r="D17" s="502"/>
    </row>
    <row r="18" spans="2:5" s="185" customFormat="1" ht="3.95" customHeight="1" thickBot="1" x14ac:dyDescent="0.25">
      <c r="B18" s="491"/>
      <c r="C18" s="492"/>
      <c r="D18" s="493"/>
      <c r="E18" s="493"/>
    </row>
    <row r="19" spans="2:5" s="185" customFormat="1" ht="24.95" customHeight="1" thickBot="1" x14ac:dyDescent="0.25">
      <c r="B19" s="2756" t="s">
        <v>1648</v>
      </c>
      <c r="C19" s="2757"/>
      <c r="D19" s="2758"/>
      <c r="E19" s="494"/>
    </row>
    <row r="20" spans="2:5" s="489" customFormat="1" ht="24.95" customHeight="1" x14ac:dyDescent="0.25">
      <c r="B20" s="1345" t="s">
        <v>1636</v>
      </c>
      <c r="C20" s="2749"/>
      <c r="D20" s="500"/>
    </row>
    <row r="21" spans="2:5" s="489" customFormat="1" ht="24.95" customHeight="1" x14ac:dyDescent="0.25">
      <c r="B21" s="1346" t="s">
        <v>1641</v>
      </c>
      <c r="C21" s="1348"/>
      <c r="D21" s="501"/>
    </row>
    <row r="22" spans="2:5" s="489" customFormat="1" ht="24.95" customHeight="1" x14ac:dyDescent="0.25">
      <c r="B22" s="1346" t="s">
        <v>1642</v>
      </c>
      <c r="C22" s="1348"/>
      <c r="D22" s="501"/>
    </row>
    <row r="23" spans="2:5" s="489" customFormat="1" ht="24.95" customHeight="1" thickBot="1" x14ac:dyDescent="0.3">
      <c r="B23" s="2754" t="s">
        <v>1643</v>
      </c>
      <c r="C23" s="2755"/>
      <c r="D23" s="502"/>
    </row>
    <row r="24" spans="2:5" s="185" customFormat="1" ht="3.95" customHeight="1" thickBot="1" x14ac:dyDescent="0.25">
      <c r="B24" s="491"/>
      <c r="C24" s="492"/>
      <c r="D24" s="493"/>
      <c r="E24" s="493"/>
    </row>
    <row r="25" spans="2:5" s="185" customFormat="1" ht="24.95" customHeight="1" thickBot="1" x14ac:dyDescent="0.25">
      <c r="B25" s="2746" t="s">
        <v>1645</v>
      </c>
      <c r="C25" s="2747"/>
      <c r="D25" s="2748"/>
      <c r="E25" s="279"/>
    </row>
    <row r="26" spans="2:5" s="489" customFormat="1" ht="24.95" customHeight="1" x14ac:dyDescent="0.25">
      <c r="B26" s="1345" t="s">
        <v>1636</v>
      </c>
      <c r="C26" s="2749"/>
      <c r="D26" s="500"/>
    </row>
    <row r="27" spans="2:5" s="489" customFormat="1" ht="50.1" customHeight="1" x14ac:dyDescent="0.25">
      <c r="B27" s="1346" t="s">
        <v>1646</v>
      </c>
      <c r="C27" s="1348"/>
      <c r="D27" s="501"/>
    </row>
    <row r="28" spans="2:5" s="489" customFormat="1" ht="50.1" customHeight="1" thickBot="1" x14ac:dyDescent="0.3">
      <c r="B28" s="2754" t="s">
        <v>1647</v>
      </c>
      <c r="C28" s="2755"/>
      <c r="D28" s="502"/>
    </row>
    <row r="29" spans="2:5" s="185" customFormat="1" ht="7.5" customHeight="1" x14ac:dyDescent="0.2">
      <c r="E29" s="495"/>
    </row>
    <row r="30" spans="2:5" s="185" customFormat="1" ht="22.5" customHeight="1" x14ac:dyDescent="0.2">
      <c r="B30" s="2760" t="s">
        <v>1411</v>
      </c>
      <c r="C30" s="2760"/>
      <c r="D30" s="2760"/>
      <c r="E30" s="495"/>
    </row>
    <row r="31" spans="2:5" ht="15.75" thickBot="1" x14ac:dyDescent="0.3"/>
    <row r="32" spans="2:5" ht="27" customHeight="1" thickBot="1" x14ac:dyDescent="0.3">
      <c r="B32" s="305" t="s">
        <v>1418</v>
      </c>
      <c r="C32" s="306" t="s">
        <v>1419</v>
      </c>
      <c r="D32" s="305" t="s">
        <v>1420</v>
      </c>
    </row>
    <row r="33" spans="2:4" ht="36" customHeight="1" thickBot="1" x14ac:dyDescent="0.3">
      <c r="B33" s="303" t="s">
        <v>1421</v>
      </c>
      <c r="C33" s="2761" t="s">
        <v>1422</v>
      </c>
      <c r="D33" s="1233"/>
    </row>
    <row r="34" spans="2:4" ht="35.25" customHeight="1" thickBot="1" x14ac:dyDescent="0.3">
      <c r="B34" s="1228" t="s">
        <v>1428</v>
      </c>
      <c r="C34" s="2762" t="s">
        <v>1430</v>
      </c>
      <c r="D34" s="1233"/>
    </row>
    <row r="35" spans="2:4" ht="33.75" x14ac:dyDescent="0.25">
      <c r="B35" s="1229"/>
      <c r="C35" s="507" t="s">
        <v>1488</v>
      </c>
      <c r="D35" s="480" t="s">
        <v>8</v>
      </c>
    </row>
    <row r="36" spans="2:4" ht="34.5" thickBot="1" x14ac:dyDescent="0.3">
      <c r="B36" s="1230"/>
      <c r="C36" s="10" t="s">
        <v>802</v>
      </c>
      <c r="D36" s="508" t="s">
        <v>608</v>
      </c>
    </row>
    <row r="37" spans="2:4" ht="35.25" customHeight="1" thickBot="1" x14ac:dyDescent="0.3">
      <c r="B37" s="1228" t="s">
        <v>1431</v>
      </c>
      <c r="C37" s="2762" t="s">
        <v>1432</v>
      </c>
      <c r="D37" s="1233"/>
    </row>
    <row r="38" spans="2:4" ht="33.75" x14ac:dyDescent="0.25">
      <c r="B38" s="1229"/>
      <c r="C38" s="507" t="s">
        <v>1488</v>
      </c>
      <c r="D38" s="644" t="s">
        <v>8</v>
      </c>
    </row>
    <row r="39" spans="2:4" ht="33.75" x14ac:dyDescent="0.25">
      <c r="B39" s="1229"/>
      <c r="C39" s="570" t="s">
        <v>802</v>
      </c>
      <c r="D39" s="643" t="s">
        <v>608</v>
      </c>
    </row>
    <row r="40" spans="2:4" ht="34.5" thickBot="1" x14ac:dyDescent="0.3">
      <c r="B40" s="1230"/>
      <c r="C40" s="570" t="s">
        <v>807</v>
      </c>
      <c r="D40" s="572" t="s">
        <v>761</v>
      </c>
    </row>
    <row r="41" spans="2:4" ht="35.25" customHeight="1" thickBot="1" x14ac:dyDescent="0.3">
      <c r="B41" s="1228" t="s">
        <v>1433</v>
      </c>
      <c r="C41" s="2759" t="s">
        <v>1434</v>
      </c>
      <c r="D41" s="1275"/>
    </row>
    <row r="42" spans="2:4" ht="33.75" x14ac:dyDescent="0.25">
      <c r="B42" s="2217"/>
      <c r="C42" s="507" t="s">
        <v>1488</v>
      </c>
      <c r="D42" s="645" t="s">
        <v>8</v>
      </c>
    </row>
    <row r="43" spans="2:4" ht="33.75" x14ac:dyDescent="0.25">
      <c r="B43" s="2217"/>
      <c r="C43" s="10" t="s">
        <v>802</v>
      </c>
      <c r="D43" s="538" t="s">
        <v>608</v>
      </c>
    </row>
    <row r="44" spans="2:4" ht="33.75" x14ac:dyDescent="0.25">
      <c r="B44" s="2217"/>
      <c r="C44" s="10" t="s">
        <v>807</v>
      </c>
      <c r="D44" s="538" t="s">
        <v>761</v>
      </c>
    </row>
    <row r="45" spans="2:4" ht="34.5" thickBot="1" x14ac:dyDescent="0.3">
      <c r="B45" s="2231"/>
      <c r="C45" s="307" t="s">
        <v>807</v>
      </c>
      <c r="D45" s="539">
        <v>0</v>
      </c>
    </row>
    <row r="46" spans="2:4" ht="35.25" customHeight="1" thickBot="1" x14ac:dyDescent="0.3">
      <c r="B46" s="1228" t="s">
        <v>1435</v>
      </c>
      <c r="C46" s="2763" t="s">
        <v>1434</v>
      </c>
      <c r="D46" s="1245"/>
    </row>
    <row r="47" spans="2:4" ht="33.75" x14ac:dyDescent="0.25">
      <c r="B47" s="1229"/>
      <c r="C47" s="507" t="s">
        <v>1488</v>
      </c>
      <c r="D47" s="644" t="s">
        <v>8</v>
      </c>
    </row>
    <row r="48" spans="2:4" ht="33.75" x14ac:dyDescent="0.25">
      <c r="B48" s="1229"/>
      <c r="C48" s="570" t="s">
        <v>802</v>
      </c>
      <c r="D48" s="643" t="s">
        <v>608</v>
      </c>
    </row>
    <row r="49" spans="2:4" ht="33.75" x14ac:dyDescent="0.25">
      <c r="B49" s="1229"/>
      <c r="C49" s="10" t="s">
        <v>807</v>
      </c>
      <c r="D49" s="52" t="s">
        <v>761</v>
      </c>
    </row>
    <row r="50" spans="2:4" ht="34.5" thickBot="1" x14ac:dyDescent="0.3">
      <c r="B50" s="1230"/>
      <c r="C50" s="570" t="s">
        <v>807</v>
      </c>
      <c r="D50" s="572" t="s">
        <v>482</v>
      </c>
    </row>
    <row r="51" spans="2:4" ht="35.25" customHeight="1" thickBot="1" x14ac:dyDescent="0.3">
      <c r="B51" s="1228" t="s">
        <v>149</v>
      </c>
      <c r="C51" s="2762" t="s">
        <v>1434</v>
      </c>
      <c r="D51" s="1233"/>
    </row>
    <row r="52" spans="2:4" ht="33.75" x14ac:dyDescent="0.25">
      <c r="B52" s="1229"/>
      <c r="C52" s="507" t="s">
        <v>1488</v>
      </c>
      <c r="D52" s="644" t="s">
        <v>8</v>
      </c>
    </row>
    <row r="53" spans="2:4" ht="33.75" x14ac:dyDescent="0.25">
      <c r="B53" s="1229"/>
      <c r="C53" s="10" t="s">
        <v>802</v>
      </c>
      <c r="D53" s="52" t="s">
        <v>608</v>
      </c>
    </row>
    <row r="54" spans="2:4" ht="33.75" x14ac:dyDescent="0.25">
      <c r="B54" s="1229"/>
      <c r="C54" s="10" t="s">
        <v>807</v>
      </c>
      <c r="D54" s="52" t="s">
        <v>761</v>
      </c>
    </row>
    <row r="55" spans="2:4" ht="34.5" thickBot="1" x14ac:dyDescent="0.3">
      <c r="B55" s="1230"/>
      <c r="C55" s="10" t="s">
        <v>807</v>
      </c>
      <c r="D55" s="572" t="s">
        <v>1437</v>
      </c>
    </row>
    <row r="56" spans="2:4" ht="35.25" customHeight="1" thickBot="1" x14ac:dyDescent="0.3">
      <c r="B56" s="1228" t="s">
        <v>1436</v>
      </c>
      <c r="C56" s="2762" t="s">
        <v>1434</v>
      </c>
      <c r="D56" s="1233"/>
    </row>
    <row r="57" spans="2:4" ht="33.75" x14ac:dyDescent="0.25">
      <c r="B57" s="1229"/>
      <c r="C57" s="507" t="s">
        <v>1488</v>
      </c>
      <c r="D57" s="644" t="s">
        <v>8</v>
      </c>
    </row>
    <row r="58" spans="2:4" ht="33.75" x14ac:dyDescent="0.25">
      <c r="B58" s="1229"/>
      <c r="C58" s="570" t="s">
        <v>802</v>
      </c>
      <c r="D58" s="579" t="s">
        <v>608</v>
      </c>
    </row>
    <row r="59" spans="2:4" ht="33.75" x14ac:dyDescent="0.25">
      <c r="B59" s="1229"/>
      <c r="C59" s="10" t="s">
        <v>807</v>
      </c>
      <c r="D59" s="52" t="s">
        <v>761</v>
      </c>
    </row>
    <row r="60" spans="2:4" ht="34.5" thickBot="1" x14ac:dyDescent="0.3">
      <c r="B60" s="1230"/>
      <c r="C60" s="10" t="s">
        <v>807</v>
      </c>
      <c r="D60" s="572" t="s">
        <v>1438</v>
      </c>
    </row>
    <row r="61" spans="2:4" ht="35.25" customHeight="1" thickBot="1" x14ac:dyDescent="0.3">
      <c r="B61" s="1228" t="s">
        <v>1455</v>
      </c>
      <c r="C61" s="2762" t="s">
        <v>1446</v>
      </c>
      <c r="D61" s="1233"/>
    </row>
    <row r="62" spans="2:4" ht="34.5" customHeight="1" thickBot="1" x14ac:dyDescent="0.3">
      <c r="B62" s="1230"/>
      <c r="C62" s="2762" t="s">
        <v>1959</v>
      </c>
      <c r="D62" s="1233"/>
    </row>
    <row r="63" spans="2:4" ht="35.25" customHeight="1" thickBot="1" x14ac:dyDescent="0.3">
      <c r="B63" s="1228" t="s">
        <v>1439</v>
      </c>
      <c r="C63" s="2762" t="s">
        <v>1432</v>
      </c>
      <c r="D63" s="1233"/>
    </row>
    <row r="64" spans="2:4" ht="33.75" x14ac:dyDescent="0.25">
      <c r="B64" s="1229"/>
      <c r="C64" s="507" t="s">
        <v>1488</v>
      </c>
      <c r="D64" s="644" t="s">
        <v>8</v>
      </c>
    </row>
    <row r="65" spans="2:4" ht="33.75" x14ac:dyDescent="0.25">
      <c r="B65" s="1229"/>
      <c r="C65" s="570" t="s">
        <v>802</v>
      </c>
      <c r="D65" s="579" t="s">
        <v>608</v>
      </c>
    </row>
    <row r="66" spans="2:4" ht="34.5" thickBot="1" x14ac:dyDescent="0.3">
      <c r="B66" s="1230"/>
      <c r="C66" s="10" t="s">
        <v>808</v>
      </c>
      <c r="D66" s="572" t="s">
        <v>784</v>
      </c>
    </row>
    <row r="67" spans="2:4" ht="35.25" customHeight="1" thickBot="1" x14ac:dyDescent="0.3">
      <c r="B67" s="1228" t="s">
        <v>1442</v>
      </c>
      <c r="C67" s="2762" t="s">
        <v>1440</v>
      </c>
      <c r="D67" s="1233"/>
    </row>
    <row r="68" spans="2:4" ht="33.75" x14ac:dyDescent="0.25">
      <c r="B68" s="1229"/>
      <c r="C68" s="507" t="s">
        <v>1488</v>
      </c>
      <c r="D68" s="644" t="s">
        <v>8</v>
      </c>
    </row>
    <row r="69" spans="2:4" ht="33.75" x14ac:dyDescent="0.25">
      <c r="B69" s="1229"/>
      <c r="C69" s="570" t="s">
        <v>802</v>
      </c>
      <c r="D69" s="579" t="s">
        <v>608</v>
      </c>
    </row>
    <row r="70" spans="2:4" ht="33.75" x14ac:dyDescent="0.25">
      <c r="B70" s="1229"/>
      <c r="C70" s="10" t="s">
        <v>808</v>
      </c>
      <c r="D70" s="579" t="s">
        <v>784</v>
      </c>
    </row>
    <row r="71" spans="2:4" ht="34.5" thickBot="1" x14ac:dyDescent="0.3">
      <c r="B71" s="1230"/>
      <c r="C71" s="10" t="s">
        <v>808</v>
      </c>
      <c r="D71" s="572" t="s">
        <v>1441</v>
      </c>
    </row>
    <row r="72" spans="2:4" ht="35.25" customHeight="1" thickBot="1" x14ac:dyDescent="0.3">
      <c r="B72" s="1228" t="s">
        <v>1443</v>
      </c>
      <c r="C72" s="2762" t="s">
        <v>1440</v>
      </c>
      <c r="D72" s="1233"/>
    </row>
    <row r="73" spans="2:4" ht="33.75" x14ac:dyDescent="0.25">
      <c r="B73" s="1229"/>
      <c r="C73" s="507" t="s">
        <v>1488</v>
      </c>
      <c r="D73" s="644" t="s">
        <v>8</v>
      </c>
    </row>
    <row r="74" spans="2:4" ht="33.75" x14ac:dyDescent="0.25">
      <c r="B74" s="1229"/>
      <c r="C74" s="570" t="s">
        <v>802</v>
      </c>
      <c r="D74" s="579" t="s">
        <v>608</v>
      </c>
    </row>
    <row r="75" spans="2:4" ht="33.75" x14ac:dyDescent="0.25">
      <c r="B75" s="1229"/>
      <c r="C75" s="10" t="s">
        <v>808</v>
      </c>
      <c r="D75" s="579" t="s">
        <v>784</v>
      </c>
    </row>
    <row r="76" spans="2:4" ht="34.5" thickBot="1" x14ac:dyDescent="0.3">
      <c r="B76" s="1230"/>
      <c r="C76" s="10" t="s">
        <v>808</v>
      </c>
      <c r="D76" s="572" t="s">
        <v>1444</v>
      </c>
    </row>
    <row r="77" spans="2:4" ht="35.25" customHeight="1" thickBot="1" x14ac:dyDescent="0.3">
      <c r="B77" s="1228" t="s">
        <v>1447</v>
      </c>
      <c r="C77" s="2762" t="s">
        <v>1445</v>
      </c>
      <c r="D77" s="1233"/>
    </row>
    <row r="78" spans="2:4" ht="34.5" customHeight="1" thickBot="1" x14ac:dyDescent="0.3">
      <c r="B78" s="1230"/>
      <c r="C78" s="2762" t="s">
        <v>1960</v>
      </c>
      <c r="D78" s="1233"/>
    </row>
    <row r="79" spans="2:4" ht="35.25" customHeight="1" thickBot="1" x14ac:dyDescent="0.3">
      <c r="B79" s="1228" t="s">
        <v>1448</v>
      </c>
      <c r="C79" s="2762" t="s">
        <v>1432</v>
      </c>
      <c r="D79" s="1233"/>
    </row>
    <row r="80" spans="2:4" ht="35.25" customHeight="1" x14ac:dyDescent="0.25">
      <c r="B80" s="1229"/>
      <c r="C80" s="507" t="s">
        <v>1488</v>
      </c>
      <c r="D80" s="644" t="s">
        <v>8</v>
      </c>
    </row>
    <row r="81" spans="2:4" ht="33.75" x14ac:dyDescent="0.25">
      <c r="B81" s="1229"/>
      <c r="C81" s="570" t="s">
        <v>802</v>
      </c>
      <c r="D81" s="579" t="s">
        <v>608</v>
      </c>
    </row>
    <row r="82" spans="2:4" ht="35.25" customHeight="1" x14ac:dyDescent="0.25">
      <c r="B82" s="1229"/>
      <c r="C82" s="10" t="s">
        <v>805</v>
      </c>
      <c r="D82" s="32" t="s">
        <v>809</v>
      </c>
    </row>
    <row r="83" spans="2:4" ht="39.75" customHeight="1" thickBot="1" x14ac:dyDescent="0.3">
      <c r="B83" s="1230"/>
      <c r="C83" s="10" t="s">
        <v>806</v>
      </c>
      <c r="D83" s="32" t="s">
        <v>809</v>
      </c>
    </row>
    <row r="84" spans="2:4" ht="35.25" customHeight="1" thickBot="1" x14ac:dyDescent="0.3">
      <c r="B84" s="1228" t="s">
        <v>1449</v>
      </c>
      <c r="C84" s="2764" t="s">
        <v>1838</v>
      </c>
      <c r="D84" s="2765"/>
    </row>
    <row r="85" spans="2:4" ht="34.5" customHeight="1" thickBot="1" x14ac:dyDescent="0.3">
      <c r="B85" s="1229"/>
      <c r="C85" s="2764" t="s">
        <v>1961</v>
      </c>
      <c r="D85" s="2765"/>
    </row>
    <row r="86" spans="2:4" ht="35.25" customHeight="1" thickBot="1" x14ac:dyDescent="0.3">
      <c r="B86" s="1228" t="s">
        <v>1450</v>
      </c>
      <c r="C86" s="2764" t="s">
        <v>1839</v>
      </c>
      <c r="D86" s="2765"/>
    </row>
    <row r="87" spans="2:4" ht="35.25" customHeight="1" thickBot="1" x14ac:dyDescent="0.3">
      <c r="B87" s="1230"/>
      <c r="C87" s="2764" t="s">
        <v>1961</v>
      </c>
      <c r="D87" s="2765"/>
    </row>
  </sheetData>
  <sheetProtection password="CA09" sheet="1" objects="1" scenarios="1"/>
  <mergeCells count="55">
    <mergeCell ref="C87:D87"/>
    <mergeCell ref="B86:B87"/>
    <mergeCell ref="B84:B85"/>
    <mergeCell ref="B79:B83"/>
    <mergeCell ref="C79:D79"/>
    <mergeCell ref="C84:D84"/>
    <mergeCell ref="C85:D85"/>
    <mergeCell ref="C86:D86"/>
    <mergeCell ref="B67:B71"/>
    <mergeCell ref="C67:D67"/>
    <mergeCell ref="B72:B76"/>
    <mergeCell ref="C72:D72"/>
    <mergeCell ref="B77:B78"/>
    <mergeCell ref="C77:D77"/>
    <mergeCell ref="C78:D78"/>
    <mergeCell ref="B61:B62"/>
    <mergeCell ref="C62:D62"/>
    <mergeCell ref="C61:D61"/>
    <mergeCell ref="B63:B66"/>
    <mergeCell ref="C63:D63"/>
    <mergeCell ref="B46:B50"/>
    <mergeCell ref="C46:D46"/>
    <mergeCell ref="B51:B55"/>
    <mergeCell ref="C51:D51"/>
    <mergeCell ref="B56:B60"/>
    <mergeCell ref="C56:D56"/>
    <mergeCell ref="B41:B45"/>
    <mergeCell ref="C41:D41"/>
    <mergeCell ref="B27:C27"/>
    <mergeCell ref="B28:C28"/>
    <mergeCell ref="B30:D30"/>
    <mergeCell ref="C33:D33"/>
    <mergeCell ref="C34:D34"/>
    <mergeCell ref="B34:B36"/>
    <mergeCell ref="B37:B40"/>
    <mergeCell ref="C37:D37"/>
    <mergeCell ref="B23:C23"/>
    <mergeCell ref="B25:D25"/>
    <mergeCell ref="B26:C26"/>
    <mergeCell ref="B20:C20"/>
    <mergeCell ref="B21:C21"/>
    <mergeCell ref="B22:C22"/>
    <mergeCell ref="B16:C16"/>
    <mergeCell ref="B17:C17"/>
    <mergeCell ref="B19:D19"/>
    <mergeCell ref="B13:C13"/>
    <mergeCell ref="B14:C14"/>
    <mergeCell ref="B15:C15"/>
    <mergeCell ref="B9:C9"/>
    <mergeCell ref="B11:D11"/>
    <mergeCell ref="B12:C12"/>
    <mergeCell ref="B2:E2"/>
    <mergeCell ref="B5:D5"/>
    <mergeCell ref="B6:D6"/>
    <mergeCell ref="B8:C8"/>
  </mergeCells>
  <conditionalFormatting sqref="D26:D28 D12:D17 D20:D23 D9">
    <cfRule type="containsBlanks" dxfId="1" priority="1">
      <formula>LEN(TRIM(D9))=0</formula>
    </cfRule>
  </conditionalFormatting>
  <dataValidations count="16">
    <dataValidation showInputMessage="1" showErrorMessage="1" errorTitle="Eingabefehler" error="Ganze Zahl zwischen 0 und 5000 eingeben._x000a_" sqref="D8" xr:uid="{00000000-0002-0000-2D00-000000000000}"/>
    <dataValidation type="decimal" allowBlank="1" showInputMessage="1" showErrorMessage="1" errorTitle="Eingafehler" error="Ganze Zahl zwischen 0 und 7 eingeben.         " sqref="D27" xr:uid="{00000000-0002-0000-2D00-000001000000}">
      <formula1>0</formula1>
      <formula2>7</formula2>
    </dataValidation>
    <dataValidation type="decimal" showInputMessage="1" showErrorMessage="1" errorTitle="Eingabefehler" error="1. Eingabe nur von Zahlen möglich._x000a_2. Keine Minuswerte möglich.               " sqref="D17 D23" xr:uid="{00000000-0002-0000-2D00-000002000000}">
      <formula1>0</formula1>
      <formula2>5000</formula2>
    </dataValidation>
    <dataValidation type="decimal" allowBlank="1" showInputMessage="1" showErrorMessage="1" errorTitle="Eingafehler" error="Ganze Zahl zwischen 0 und 7 eingeben.             " sqref="D28" xr:uid="{00000000-0002-0000-2D00-000003000000}">
      <formula1>0</formula1>
      <formula2>7</formula2>
    </dataValidation>
    <dataValidation type="decimal" operator="greaterThan" allowBlank="1" showInputMessage="1" showErrorMessage="1" sqref="D18 E17:E18 E23:E24 D24" xr:uid="{00000000-0002-0000-2D00-000004000000}">
      <formula1>0</formula1>
    </dataValidation>
    <dataValidation type="textLength" allowBlank="1" showInputMessage="1" showErrorMessage="1" errorTitle="Zeichenlänge" error="Minimal 10 Zeichen und max. 200 Zeichen." sqref="F9" xr:uid="{00000000-0002-0000-2D00-000005000000}">
      <formula1>10</formula1>
      <formula2>200</formula2>
    </dataValidation>
    <dataValidation type="whole" showInputMessage="1" showErrorMessage="1" errorTitle="Eingabefehler" error="1. Ganze Zahl zwischen 0 und 5000 eingeben._x000a_2. &quot;Anzahl zurückerhaltene Fragebögen&quot; kann nicht größer sein als &quot;Anzahl Primärfälle&quot;." sqref="D9" xr:uid="{00000000-0002-0000-2D00-000006000000}">
      <formula1>0</formula1>
      <formula2>D8</formula2>
    </dataValidation>
    <dataValidation type="custom" showInputMessage="1" showErrorMessage="1" errorTitle="Eingabefehler" error="1. Ganze Zahl zwischen 0 und 5000 eingeben._x000a_2. Werte &quot;Patienten mit ICIQ-Werte 0&quot; müssen kleiner gleich sein als &quot;Anzahl Rückmeldungen&quot;.             " sqref="D13" xr:uid="{00000000-0002-0000-2D00-000007000000}">
      <formula1>IF(D12="","",IF(AND(D13&gt;0,D13&lt;=D12),D13,""))</formula1>
    </dataValidation>
    <dataValidation type="whole" showInputMessage="1" showErrorMessage="1" errorTitle="Eingabefehler" error="1. Ganze Zahl zwischen 0 und 5000 eingeben._x000a_2. Werte &quot;Anzahl Rückmeldungen&quot; müssen kleiner gleich sein als &quot;Anzahl zurückerhaltene Fragebögen&quot;.              " sqref="D12" xr:uid="{00000000-0002-0000-2D00-000008000000}">
      <formula1>0</formula1>
      <formula2>IF(D9="",0,D9)</formula2>
    </dataValidation>
    <dataValidation type="whole" showInputMessage="1" showErrorMessage="1" errorTitle="Eingabefehler" error="1. Ganze Zahl zwischen 0 und 5000 eingeben._x000a_2. Werte &quot;Anzahl Rückmeldungen&quot; müssen kleiner gleich sein als &quot;Anzahl zurückerhaltene Fragebögen&quot;.              " sqref="D20" xr:uid="{00000000-0002-0000-2D00-000009000000}">
      <formula1>0</formula1>
      <formula2>IF(D9="",0,D9)</formula2>
    </dataValidation>
    <dataValidation type="custom" showInputMessage="1" showErrorMessage="1" errorTitle="Eingabefehler" error="1. Ganze Zahl zwischen 0 und 5000 eingeben._x000a_2. Werte &quot;Patienten mit ICIQ-Werte 1-5&quot; müssen kleiner gleich sein als &quot;Anzahl Rückmeldungen&quot;.                        " sqref="D14" xr:uid="{00000000-0002-0000-2D00-00000A000000}">
      <formula1>IF(D12="","",IF(AND(D14&gt;0,D14&lt;=D12),D14,""))</formula1>
    </dataValidation>
    <dataValidation type="custom" showInputMessage="1" showErrorMessage="1" errorTitle="Eingabefehler" error="1. Ganze Zahl zwischen 0 und 5000 eingeben._x000a_2. Werte &quot;Patienten mit IIEF-Wert &gt;= 22&quot; müssen kleiner gleich sein als &quot;Anzahl Rückmeldungen&quot;.             " sqref="D21" xr:uid="{00000000-0002-0000-2D00-00000B000000}">
      <formula1>IF(D20="","",IF(AND(D21&gt;0,D21&lt;=D20),D21,""))</formula1>
    </dataValidation>
    <dataValidation type="custom" showInputMessage="1" showErrorMessage="1" errorTitle="Eingabefehler" error="1. Ganze Zahl zwischen 0 und 5000 eingeben._x000a_2. Werte &quot;Patienten mit ICIQ-Werte 6-10&quot; müssen kleiner gleich sein als &quot;Anzahl Rückmeldungen&quot;.                        " sqref="D15" xr:uid="{00000000-0002-0000-2D00-00000C000000}">
      <formula1>IF(D12="","",IF(AND(D15&gt;0,D15&lt;=D12),D15,""))</formula1>
    </dataValidation>
    <dataValidation type="whole" showInputMessage="1" showErrorMessage="1" errorTitle="Eingabefehler" error="1. Ganze Zahl zwischen 0 und 5000 eingeben._x000a_2. Werte &quot;Anzahl Rückmeldungen&quot; müssen kleiner gleich sein als &quot;Anzahl zurückerhaltene Fragebögen&quot;.  " sqref="D26" xr:uid="{00000000-0002-0000-2D00-00000D000000}">
      <formula1>0</formula1>
      <formula2>IF(D9="",0,D9)</formula2>
    </dataValidation>
    <dataValidation type="custom" showInputMessage="1" showErrorMessage="1" errorTitle="Eingabefehler" error="1. Ganze Zahl zwischen 0 und 5000 eingeben._x000a_2. Werte &quot;Patienten mit IIEF-Wert &lt; 22&quot; müssen kleiner gleich sein als &quot;Anzahl Rückmeldungen&quot;.    " sqref="D22" xr:uid="{00000000-0002-0000-2D00-00000E000000}">
      <formula1>IF(D20="","",IF(AND(D22&gt;0,D22&lt;=D20),D22,""))</formula1>
    </dataValidation>
    <dataValidation type="custom" showInputMessage="1" showErrorMessage="1" errorTitle="Eingabefehler" error="1. Ganze Zahl zwischen 0 und 5000 eingeben._x000a_2. Werte &quot;Patienten mit ICIQ-Werte &gt;=11&quot; müssen kleiner gleich sein als &quot;Anzahl Rückmeldungen&quot;.                      " sqref="D16" xr:uid="{00000000-0002-0000-2D00-00000F000000}">
      <formula1>IF(D12="","",IF(AND(D16&gt;0,D16&lt;=D12),D16,""))</formula1>
    </dataValidation>
  </dataValidations>
  <hyperlinks>
    <hyperlink ref="B3" location="Content!A1" display="Content (Inhaltsverzeichnis)" xr:uid="{00000000-0004-0000-2D00-000000000000}"/>
  </hyperlinks>
  <pageMargins left="0.7" right="0.7" top="0.78740157499999996" bottom="0.78740157499999996"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9"/>
  <dimension ref="A1:O140"/>
  <sheetViews>
    <sheetView showGridLines="0" zoomScaleNormal="100" zoomScalePageLayoutView="150" workbookViewId="0">
      <pane ySplit="3" topLeftCell="A4" activePane="bottomLeft" state="frozen"/>
      <selection activeCell="F16" sqref="F16:G18"/>
      <selection pane="bottomLeft" activeCell="B3" sqref="B3:E3"/>
    </sheetView>
  </sheetViews>
  <sheetFormatPr baseColWidth="10" defaultColWidth="9.140625" defaultRowHeight="14.25" x14ac:dyDescent="0.2"/>
  <cols>
    <col min="1" max="1" width="1.7109375" style="65" customWidth="1"/>
    <col min="2" max="2" width="10.28515625" style="65" customWidth="1"/>
    <col min="3" max="3" width="10.5703125" style="65" customWidth="1"/>
    <col min="4" max="4" width="2.7109375" style="65" customWidth="1"/>
    <col min="5" max="5" width="6.7109375" style="65" customWidth="1"/>
    <col min="6" max="6" width="26.28515625" style="185" customWidth="1"/>
    <col min="7" max="7" width="26.140625" style="185" customWidth="1"/>
    <col min="8" max="8" width="24.85546875" style="185" customWidth="1"/>
    <col min="9" max="9" width="33" style="185" customWidth="1"/>
    <col min="10" max="10" width="29.140625" style="65" customWidth="1"/>
    <col min="11" max="16384" width="9.140625" style="65"/>
  </cols>
  <sheetData>
    <row r="1" spans="1:13" ht="8.25" customHeight="1" x14ac:dyDescent="0.2">
      <c r="A1" s="199"/>
      <c r="B1" s="29"/>
      <c r="C1" s="29"/>
      <c r="D1" s="29"/>
      <c r="E1" s="29"/>
      <c r="F1" s="29"/>
      <c r="G1" s="29"/>
      <c r="H1" s="29"/>
      <c r="I1" s="29"/>
      <c r="J1" s="29"/>
      <c r="K1" s="29"/>
      <c r="L1" s="29"/>
      <c r="M1" s="29"/>
    </row>
    <row r="2" spans="1:13" ht="44.25" customHeight="1" x14ac:dyDescent="0.25">
      <c r="B2" s="1168" t="s">
        <v>1255</v>
      </c>
      <c r="C2" s="1168"/>
      <c r="D2" s="1168"/>
      <c r="E2" s="1168"/>
      <c r="F2" s="1168"/>
      <c r="G2" s="1168"/>
      <c r="H2" s="200"/>
      <c r="I2" s="200"/>
      <c r="J2" s="29"/>
      <c r="K2" s="29"/>
      <c r="L2" s="29"/>
      <c r="M2" s="29"/>
    </row>
    <row r="3" spans="1:13" s="1" customFormat="1" ht="21" customHeight="1" x14ac:dyDescent="0.25">
      <c r="B3" s="1154" t="s">
        <v>1173</v>
      </c>
      <c r="C3" s="1154"/>
      <c r="D3" s="1154"/>
      <c r="E3" s="1154"/>
      <c r="F3"/>
      <c r="G3" s="201"/>
      <c r="H3" s="201"/>
      <c r="I3" s="201"/>
      <c r="J3" s="202"/>
      <c r="K3" s="1155"/>
      <c r="L3" s="1155"/>
      <c r="M3" s="1155"/>
    </row>
    <row r="4" spans="1:13" ht="27.75" customHeight="1" x14ac:dyDescent="0.25">
      <c r="B4" s="170"/>
      <c r="C4" s="170"/>
      <c r="D4" s="170"/>
      <c r="E4" s="170"/>
      <c r="F4" s="170"/>
      <c r="G4" s="170"/>
      <c r="H4" s="170"/>
      <c r="I4" s="170"/>
      <c r="J4" s="29"/>
      <c r="K4" s="1155"/>
      <c r="L4" s="1155"/>
      <c r="M4" s="1155"/>
    </row>
    <row r="11" spans="1:13" ht="23.1" customHeight="1" x14ac:dyDescent="0.2"/>
    <row r="12" spans="1:13" ht="23.1" customHeight="1" x14ac:dyDescent="0.2"/>
    <row r="13" spans="1:13" ht="23.1" customHeight="1" x14ac:dyDescent="0.2"/>
    <row r="14" spans="1:13" ht="23.1" customHeight="1" x14ac:dyDescent="0.2"/>
    <row r="15" spans="1:13" ht="23.1" customHeight="1" x14ac:dyDescent="0.2"/>
    <row r="16" spans="1:13" ht="23.1" customHeight="1" x14ac:dyDescent="0.2"/>
    <row r="17" ht="23.1" customHeight="1" x14ac:dyDescent="0.2"/>
    <row r="23" ht="18.75" customHeight="1" x14ac:dyDescent="0.2"/>
    <row r="24" ht="23.25" customHeight="1" x14ac:dyDescent="0.2"/>
    <row r="27" ht="20.100000000000001" customHeight="1" x14ac:dyDescent="0.2"/>
    <row r="28" ht="20.100000000000001" customHeight="1" x14ac:dyDescent="0.2"/>
    <row r="29" ht="20.100000000000001" customHeight="1" x14ac:dyDescent="0.2"/>
    <row r="31" ht="24.95" customHeight="1" x14ac:dyDescent="0.2"/>
    <row r="32" ht="24.95" customHeight="1" x14ac:dyDescent="0.2"/>
    <row r="33" spans="2:15" ht="24.95" customHeight="1" x14ac:dyDescent="0.2"/>
    <row r="34" spans="2:15" ht="24.95" customHeight="1" x14ac:dyDescent="0.2"/>
    <row r="35" spans="2:15" ht="18.75" customHeight="1" x14ac:dyDescent="0.2"/>
    <row r="38" spans="2:15" s="204" customFormat="1" ht="24.95" customHeight="1" x14ac:dyDescent="0.25">
      <c r="B38" s="1156" t="s">
        <v>1758</v>
      </c>
      <c r="C38" s="1156"/>
      <c r="D38" s="1156"/>
      <c r="E38" s="1156"/>
      <c r="F38" s="203" t="s">
        <v>1419</v>
      </c>
      <c r="G38" s="203" t="s">
        <v>1759</v>
      </c>
      <c r="H38" s="203" t="s">
        <v>1693</v>
      </c>
      <c r="I38" s="203" t="s">
        <v>1760</v>
      </c>
      <c r="J38" s="203" t="s">
        <v>1761</v>
      </c>
    </row>
    <row r="39" spans="2:15" s="204" customFormat="1" ht="35.25" customHeight="1" x14ac:dyDescent="0.25">
      <c r="B39" s="1157" t="s">
        <v>1187</v>
      </c>
      <c r="C39" s="1157"/>
      <c r="D39" s="1157"/>
      <c r="E39" s="1157"/>
      <c r="F39" s="32" t="s">
        <v>711</v>
      </c>
      <c r="G39" s="38"/>
      <c r="H39" s="32" t="s">
        <v>641</v>
      </c>
      <c r="I39" s="57" t="s">
        <v>638</v>
      </c>
      <c r="J39" s="57" t="s">
        <v>1174</v>
      </c>
      <c r="K39" s="205"/>
      <c r="L39" s="205"/>
      <c r="M39" s="205"/>
      <c r="N39" s="205"/>
      <c r="O39" s="205"/>
    </row>
    <row r="40" spans="2:15" s="204" customFormat="1" ht="35.25" customHeight="1" x14ac:dyDescent="0.25">
      <c r="B40" s="1157" t="s">
        <v>1187</v>
      </c>
      <c r="C40" s="1157"/>
      <c r="D40" s="1157"/>
      <c r="E40" s="1157"/>
      <c r="F40" s="32" t="s">
        <v>711</v>
      </c>
      <c r="G40" s="38" t="s">
        <v>1177</v>
      </c>
      <c r="H40" s="32" t="s">
        <v>641</v>
      </c>
      <c r="I40" s="32" t="s">
        <v>639</v>
      </c>
      <c r="J40" s="32" t="s">
        <v>1982</v>
      </c>
      <c r="K40" s="205"/>
      <c r="L40" s="205"/>
      <c r="M40" s="205"/>
      <c r="N40" s="205"/>
      <c r="O40" s="205"/>
    </row>
    <row r="41" spans="2:15" s="204" customFormat="1" ht="52.5" customHeight="1" x14ac:dyDescent="0.25">
      <c r="B41" s="1157" t="s">
        <v>1187</v>
      </c>
      <c r="C41" s="1157"/>
      <c r="D41" s="1157"/>
      <c r="E41" s="1157"/>
      <c r="F41" s="32" t="s">
        <v>903</v>
      </c>
      <c r="G41" s="47"/>
      <c r="H41" s="47" t="s">
        <v>8</v>
      </c>
      <c r="I41" s="57" t="s">
        <v>638</v>
      </c>
      <c r="J41" s="57" t="s">
        <v>1174</v>
      </c>
    </row>
    <row r="42" spans="2:15" s="204" customFormat="1" ht="49.5" customHeight="1" x14ac:dyDescent="0.25">
      <c r="B42" s="1157" t="s">
        <v>1187</v>
      </c>
      <c r="C42" s="1157"/>
      <c r="D42" s="1157"/>
      <c r="E42" s="1157"/>
      <c r="F42" s="32" t="s">
        <v>712</v>
      </c>
      <c r="G42" s="38"/>
      <c r="H42" s="38" t="s">
        <v>813</v>
      </c>
      <c r="I42" s="57" t="s">
        <v>638</v>
      </c>
      <c r="J42" s="57" t="s">
        <v>1174</v>
      </c>
      <c r="K42" s="205"/>
      <c r="L42" s="205"/>
      <c r="M42" s="205"/>
      <c r="N42" s="205"/>
      <c r="O42" s="205"/>
    </row>
    <row r="43" spans="2:15" s="204" customFormat="1" ht="48" customHeight="1" x14ac:dyDescent="0.25">
      <c r="B43" s="1157" t="s">
        <v>1187</v>
      </c>
      <c r="C43" s="1157"/>
      <c r="D43" s="1157"/>
      <c r="E43" s="1157"/>
      <c r="F43" s="32" t="s">
        <v>712</v>
      </c>
      <c r="G43" s="38" t="s">
        <v>1178</v>
      </c>
      <c r="H43" s="38" t="s">
        <v>813</v>
      </c>
      <c r="I43" s="32" t="s">
        <v>639</v>
      </c>
      <c r="J43" s="32" t="s">
        <v>1982</v>
      </c>
      <c r="K43" s="205"/>
      <c r="L43" s="205"/>
      <c r="M43" s="205"/>
      <c r="N43" s="205"/>
      <c r="O43" s="205"/>
    </row>
    <row r="44" spans="2:15" s="204" customFormat="1" ht="48" customHeight="1" x14ac:dyDescent="0.25">
      <c r="B44" s="1160" t="s">
        <v>1187</v>
      </c>
      <c r="C44" s="1161"/>
      <c r="D44" s="1161"/>
      <c r="E44" s="1162"/>
      <c r="F44" s="32" t="s">
        <v>712</v>
      </c>
      <c r="G44" s="32" t="s">
        <v>615</v>
      </c>
      <c r="H44" s="32" t="s">
        <v>813</v>
      </c>
      <c r="I44" s="1166" t="s">
        <v>638</v>
      </c>
      <c r="J44" s="1166" t="s">
        <v>1174</v>
      </c>
      <c r="K44" s="205"/>
      <c r="L44" s="205"/>
      <c r="M44" s="205"/>
      <c r="N44" s="205"/>
      <c r="O44" s="205"/>
    </row>
    <row r="45" spans="2:15" s="204" customFormat="1" ht="48.75" customHeight="1" x14ac:dyDescent="0.25">
      <c r="B45" s="1163"/>
      <c r="C45" s="1164"/>
      <c r="D45" s="1164"/>
      <c r="E45" s="1165"/>
      <c r="F45" s="38" t="s">
        <v>717</v>
      </c>
      <c r="G45" s="55"/>
      <c r="H45" s="38" t="s">
        <v>107</v>
      </c>
      <c r="I45" s="1167"/>
      <c r="J45" s="1167"/>
      <c r="K45" s="205"/>
      <c r="L45" s="205"/>
      <c r="M45" s="205"/>
      <c r="N45" s="205"/>
      <c r="O45" s="205"/>
    </row>
    <row r="46" spans="2:15" s="48" customFormat="1" ht="4.9000000000000004" customHeight="1" x14ac:dyDescent="0.25">
      <c r="B46" s="1158"/>
      <c r="C46" s="1159"/>
      <c r="D46" s="1159"/>
      <c r="E46" s="1159"/>
      <c r="F46" s="386"/>
      <c r="G46" s="386"/>
      <c r="H46" s="386"/>
      <c r="I46" s="386"/>
      <c r="J46" s="386"/>
    </row>
    <row r="47" spans="2:15" s="204" customFormat="1" ht="45.75" customHeight="1" x14ac:dyDescent="0.25">
      <c r="B47" s="1157" t="s">
        <v>1188</v>
      </c>
      <c r="C47" s="1157"/>
      <c r="D47" s="1157"/>
      <c r="E47" s="1157"/>
      <c r="F47" s="38" t="s">
        <v>717</v>
      </c>
      <c r="G47" s="32" t="s">
        <v>642</v>
      </c>
      <c r="H47" s="38" t="s">
        <v>107</v>
      </c>
      <c r="I47" s="32" t="s">
        <v>643</v>
      </c>
      <c r="J47" s="32" t="s">
        <v>1176</v>
      </c>
      <c r="K47" s="385"/>
      <c r="L47" s="385"/>
      <c r="M47" s="385"/>
      <c r="N47" s="385"/>
      <c r="O47" s="385"/>
    </row>
    <row r="48" spans="2:15" s="48" customFormat="1" ht="4.9000000000000004" customHeight="1" x14ac:dyDescent="0.25">
      <c r="B48" s="1158"/>
      <c r="C48" s="1159"/>
      <c r="D48" s="1159"/>
      <c r="E48" s="1159"/>
      <c r="F48" s="386"/>
      <c r="G48" s="386"/>
      <c r="H48" s="386"/>
      <c r="I48" s="386"/>
      <c r="J48" s="386"/>
    </row>
    <row r="49" spans="2:15" s="204" customFormat="1" ht="36.75" customHeight="1" x14ac:dyDescent="0.25">
      <c r="B49" s="1157" t="s">
        <v>1188</v>
      </c>
      <c r="C49" s="1157"/>
      <c r="D49" s="1157"/>
      <c r="E49" s="1157"/>
      <c r="F49" s="32" t="s">
        <v>711</v>
      </c>
      <c r="G49" s="38" t="s">
        <v>644</v>
      </c>
      <c r="H49" s="32" t="s">
        <v>641</v>
      </c>
      <c r="I49" s="38" t="s">
        <v>640</v>
      </c>
      <c r="J49" s="38" t="s">
        <v>1175</v>
      </c>
      <c r="K49" s="385"/>
      <c r="L49" s="385"/>
      <c r="M49" s="385"/>
      <c r="N49" s="385"/>
      <c r="O49" s="385"/>
    </row>
    <row r="50" spans="2:15" s="48" customFormat="1" ht="4.9000000000000004" customHeight="1" x14ac:dyDescent="0.25">
      <c r="B50" s="1158"/>
      <c r="C50" s="1159"/>
      <c r="D50" s="1159"/>
      <c r="E50" s="1159"/>
      <c r="F50" s="386"/>
      <c r="G50" s="386"/>
      <c r="H50" s="386"/>
      <c r="I50" s="386"/>
      <c r="J50" s="386"/>
    </row>
    <row r="51" spans="2:15" s="204" customFormat="1" ht="49.5" customHeight="1" x14ac:dyDescent="0.25">
      <c r="B51" s="1171" t="s">
        <v>2140</v>
      </c>
      <c r="C51" s="1172"/>
      <c r="D51" s="1172"/>
      <c r="E51" s="1173"/>
      <c r="F51" s="32" t="s">
        <v>2142</v>
      </c>
      <c r="G51" s="32" t="s">
        <v>360</v>
      </c>
      <c r="H51" s="1169" t="s">
        <v>2432</v>
      </c>
      <c r="I51" s="1169" t="s">
        <v>2143</v>
      </c>
      <c r="J51" s="1169" t="s">
        <v>2144</v>
      </c>
      <c r="K51" s="385"/>
      <c r="L51" s="385"/>
      <c r="M51" s="385"/>
      <c r="N51" s="385"/>
      <c r="O51" s="385"/>
    </row>
    <row r="52" spans="2:15" s="204" customFormat="1" ht="48" customHeight="1" x14ac:dyDescent="0.25">
      <c r="B52" s="1174"/>
      <c r="C52" s="1175"/>
      <c r="D52" s="1175"/>
      <c r="E52" s="1176"/>
      <c r="F52" s="32" t="s">
        <v>2337</v>
      </c>
      <c r="G52" s="32" t="s">
        <v>360</v>
      </c>
      <c r="H52" s="1170"/>
      <c r="I52" s="1170"/>
      <c r="J52" s="1170"/>
      <c r="K52" s="385"/>
      <c r="L52" s="385"/>
      <c r="M52" s="385"/>
      <c r="N52" s="385"/>
      <c r="O52" s="385"/>
    </row>
    <row r="53" spans="2:15" s="48" customFormat="1" ht="4.9000000000000004" customHeight="1" x14ac:dyDescent="0.25">
      <c r="B53" s="1158"/>
      <c r="C53" s="1159"/>
      <c r="D53" s="1159"/>
      <c r="E53" s="1159"/>
      <c r="F53" s="386"/>
      <c r="G53" s="386"/>
      <c r="H53" s="386"/>
      <c r="I53" s="386"/>
      <c r="J53" s="386"/>
    </row>
    <row r="54" spans="2:15" s="204" customFormat="1" ht="49.5" customHeight="1" x14ac:dyDescent="0.25">
      <c r="B54" s="1171" t="s">
        <v>2434</v>
      </c>
      <c r="C54" s="1172"/>
      <c r="D54" s="1172"/>
      <c r="E54" s="1173"/>
      <c r="F54" s="32" t="s">
        <v>2337</v>
      </c>
      <c r="G54" s="32" t="s">
        <v>360</v>
      </c>
      <c r="H54" s="1169" t="s">
        <v>2433</v>
      </c>
      <c r="I54" s="1169" t="s">
        <v>2430</v>
      </c>
      <c r="J54" s="1169" t="s">
        <v>2431</v>
      </c>
      <c r="K54" s="385"/>
      <c r="L54" s="385"/>
      <c r="M54" s="385"/>
      <c r="N54" s="385"/>
      <c r="O54" s="385"/>
    </row>
    <row r="55" spans="2:15" s="204" customFormat="1" ht="48" customHeight="1" x14ac:dyDescent="0.25">
      <c r="B55" s="1174"/>
      <c r="C55" s="1175"/>
      <c r="D55" s="1175"/>
      <c r="E55" s="1176"/>
      <c r="F55" s="32" t="s">
        <v>2142</v>
      </c>
      <c r="G55" s="32" t="s">
        <v>360</v>
      </c>
      <c r="H55" s="1170"/>
      <c r="I55" s="1170"/>
      <c r="J55" s="1170"/>
      <c r="K55" s="385"/>
      <c r="L55" s="385"/>
      <c r="M55" s="385"/>
      <c r="N55" s="385"/>
      <c r="O55" s="385"/>
    </row>
    <row r="56" spans="2:15" s="48" customFormat="1" ht="4.9000000000000004" customHeight="1" x14ac:dyDescent="0.25">
      <c r="B56" s="1158"/>
      <c r="C56" s="1159"/>
      <c r="D56" s="1159"/>
      <c r="E56" s="1159"/>
      <c r="F56" s="386"/>
      <c r="G56" s="386"/>
      <c r="H56" s="386"/>
      <c r="I56" s="386"/>
      <c r="J56" s="386"/>
    </row>
    <row r="57" spans="2:15" s="204" customFormat="1" ht="49.5" customHeight="1" x14ac:dyDescent="0.25">
      <c r="B57" s="1171" t="s">
        <v>2438</v>
      </c>
      <c r="C57" s="1172"/>
      <c r="D57" s="1172"/>
      <c r="E57" s="1173"/>
      <c r="F57" s="32" t="s">
        <v>355</v>
      </c>
      <c r="G57" s="32" t="s">
        <v>360</v>
      </c>
      <c r="H57" s="1169" t="s">
        <v>2654</v>
      </c>
      <c r="I57" s="1169" t="s">
        <v>2148</v>
      </c>
      <c r="J57" s="1169" t="s">
        <v>2149</v>
      </c>
      <c r="K57" s="385"/>
      <c r="L57" s="385"/>
      <c r="M57" s="385"/>
      <c r="N57" s="385"/>
      <c r="O57" s="385"/>
    </row>
    <row r="58" spans="2:15" s="204" customFormat="1" ht="48" customHeight="1" x14ac:dyDescent="0.25">
      <c r="B58" s="1174"/>
      <c r="C58" s="1175"/>
      <c r="D58" s="1175"/>
      <c r="E58" s="1176"/>
      <c r="F58" s="32" t="s">
        <v>2142</v>
      </c>
      <c r="G58" s="32" t="s">
        <v>360</v>
      </c>
      <c r="H58" s="1170"/>
      <c r="I58" s="1170"/>
      <c r="J58" s="1170"/>
      <c r="K58" s="385"/>
      <c r="L58" s="385"/>
      <c r="M58" s="385"/>
      <c r="N58" s="385"/>
      <c r="O58" s="385"/>
    </row>
    <row r="59" spans="2:15" s="206" customFormat="1" ht="11.25" x14ac:dyDescent="0.2">
      <c r="F59" s="207"/>
      <c r="G59" s="207"/>
      <c r="H59" s="207"/>
      <c r="I59" s="207"/>
    </row>
    <row r="60" spans="2:15" s="206" customFormat="1" ht="11.25" x14ac:dyDescent="0.2">
      <c r="F60" s="207"/>
      <c r="G60" s="207"/>
      <c r="H60" s="207"/>
      <c r="I60" s="207"/>
    </row>
    <row r="61" spans="2:15" s="206" customFormat="1" ht="11.25" x14ac:dyDescent="0.2">
      <c r="F61" s="207"/>
      <c r="G61" s="207"/>
      <c r="H61" s="207"/>
      <c r="I61" s="207"/>
    </row>
    <row r="62" spans="2:15" s="206" customFormat="1" ht="11.25" x14ac:dyDescent="0.2">
      <c r="F62" s="207"/>
      <c r="G62" s="207"/>
      <c r="H62" s="207"/>
      <c r="I62" s="207"/>
    </row>
    <row r="63" spans="2:15" s="206" customFormat="1" ht="11.25" x14ac:dyDescent="0.2">
      <c r="F63" s="207"/>
      <c r="G63" s="207"/>
      <c r="H63" s="207"/>
      <c r="I63" s="207"/>
    </row>
    <row r="64" spans="2:15" s="206" customFormat="1" ht="11.25" x14ac:dyDescent="0.2"/>
    <row r="65" spans="6:8" s="206" customFormat="1" ht="23.1" customHeight="1" x14ac:dyDescent="0.2"/>
    <row r="66" spans="6:8" s="206" customFormat="1" ht="23.1" customHeight="1" x14ac:dyDescent="0.2"/>
    <row r="67" spans="6:8" s="206" customFormat="1" ht="23.1" customHeight="1" x14ac:dyDescent="0.2"/>
    <row r="68" spans="6:8" s="206" customFormat="1" ht="12" customHeight="1" x14ac:dyDescent="0.2"/>
    <row r="69" spans="6:8" s="206" customFormat="1" ht="12" customHeight="1" x14ac:dyDescent="0.2">
      <c r="F69" s="208"/>
      <c r="H69" s="209"/>
    </row>
    <row r="70" spans="6:8" s="206" customFormat="1" ht="23.1" customHeight="1" x14ac:dyDescent="0.2">
      <c r="F70" s="208"/>
      <c r="H70" s="209"/>
    </row>
    <row r="71" spans="6:8" s="206" customFormat="1" ht="23.1" customHeight="1" x14ac:dyDescent="0.2">
      <c r="F71" s="208"/>
      <c r="H71" s="209"/>
    </row>
    <row r="72" spans="6:8" s="206" customFormat="1" ht="15" customHeight="1" x14ac:dyDescent="0.2">
      <c r="F72" s="208"/>
      <c r="H72" s="209"/>
    </row>
    <row r="73" spans="6:8" s="206" customFormat="1" ht="9.9499999999999993" customHeight="1" x14ac:dyDescent="0.2">
      <c r="F73" s="208"/>
      <c r="H73" s="209"/>
    </row>
    <row r="74" spans="6:8" s="206" customFormat="1" ht="9.9499999999999993" customHeight="1" x14ac:dyDescent="0.2">
      <c r="F74" s="208"/>
      <c r="H74" s="209"/>
    </row>
    <row r="75" spans="6:8" s="206" customFormat="1" ht="9.9499999999999993" customHeight="1" x14ac:dyDescent="0.2">
      <c r="F75" s="208"/>
      <c r="H75" s="209"/>
    </row>
    <row r="76" spans="6:8" s="206" customFormat="1" ht="9.9499999999999993" customHeight="1" x14ac:dyDescent="0.2">
      <c r="F76" s="208"/>
      <c r="H76" s="209"/>
    </row>
    <row r="77" spans="6:8" s="206" customFormat="1" ht="9.9499999999999993" customHeight="1" x14ac:dyDescent="0.2">
      <c r="F77" s="208"/>
      <c r="H77" s="209"/>
    </row>
    <row r="78" spans="6:8" s="206" customFormat="1" ht="9.9499999999999993" customHeight="1" x14ac:dyDescent="0.2">
      <c r="F78" s="208"/>
      <c r="H78" s="209"/>
    </row>
    <row r="79" spans="6:8" s="206" customFormat="1" ht="9.9499999999999993" customHeight="1" x14ac:dyDescent="0.2">
      <c r="F79" s="208"/>
      <c r="H79" s="209"/>
    </row>
    <row r="80" spans="6:8" s="206" customFormat="1" ht="13.5" customHeight="1" x14ac:dyDescent="0.2">
      <c r="F80" s="208"/>
      <c r="H80" s="209"/>
    </row>
    <row r="81" spans="3:9" s="210" customFormat="1" x14ac:dyDescent="0.2">
      <c r="C81" s="206"/>
      <c r="D81" s="206"/>
      <c r="E81" s="206"/>
      <c r="F81" s="206"/>
      <c r="G81" s="206"/>
      <c r="H81" s="206"/>
      <c r="I81" s="206"/>
    </row>
    <row r="82" spans="3:9" ht="24" customHeight="1" x14ac:dyDescent="0.2">
      <c r="C82" s="27"/>
      <c r="D82" s="27"/>
      <c r="E82" s="27"/>
      <c r="F82" s="29"/>
      <c r="G82" s="206"/>
      <c r="H82" s="29"/>
      <c r="I82" s="29"/>
    </row>
    <row r="83" spans="3:9" s="206" customFormat="1" ht="21" customHeight="1" x14ac:dyDescent="0.2">
      <c r="F83" s="211"/>
      <c r="G83" s="211"/>
      <c r="H83" s="212"/>
      <c r="I83" s="212"/>
    </row>
    <row r="84" spans="3:9" s="206" customFormat="1" ht="21" customHeight="1" x14ac:dyDescent="0.2">
      <c r="F84" s="211"/>
      <c r="G84" s="211"/>
      <c r="H84" s="212"/>
      <c r="I84" s="212"/>
    </row>
    <row r="85" spans="3:9" s="206" customFormat="1" ht="21" customHeight="1" x14ac:dyDescent="0.2">
      <c r="F85" s="211"/>
      <c r="G85" s="211"/>
      <c r="H85" s="212"/>
      <c r="I85" s="212"/>
    </row>
    <row r="86" spans="3:9" s="206" customFormat="1" ht="21" customHeight="1" x14ac:dyDescent="0.2">
      <c r="F86" s="211"/>
      <c r="G86" s="211"/>
      <c r="H86" s="212"/>
      <c r="I86" s="212"/>
    </row>
    <row r="87" spans="3:9" s="206" customFormat="1" ht="21" customHeight="1" x14ac:dyDescent="0.2">
      <c r="F87" s="211"/>
      <c r="G87" s="211"/>
      <c r="H87" s="212"/>
      <c r="I87" s="212"/>
    </row>
    <row r="88" spans="3:9" s="206" customFormat="1" ht="21" customHeight="1" x14ac:dyDescent="0.2">
      <c r="F88" s="211"/>
      <c r="G88" s="211"/>
      <c r="H88" s="212"/>
      <c r="I88" s="212"/>
    </row>
    <row r="89" spans="3:9" s="206" customFormat="1" ht="21" customHeight="1" x14ac:dyDescent="0.2">
      <c r="F89" s="211"/>
      <c r="G89" s="211"/>
      <c r="H89" s="212"/>
      <c r="I89" s="212"/>
    </row>
    <row r="90" spans="3:9" s="206" customFormat="1" ht="21" customHeight="1" x14ac:dyDescent="0.2">
      <c r="F90" s="211"/>
      <c r="G90" s="211"/>
      <c r="H90" s="212"/>
      <c r="I90" s="212"/>
    </row>
    <row r="91" spans="3:9" s="206" customFormat="1" ht="21" customHeight="1" x14ac:dyDescent="0.2">
      <c r="F91" s="211"/>
      <c r="G91" s="211"/>
      <c r="H91" s="212"/>
      <c r="I91" s="212"/>
    </row>
    <row r="92" spans="3:9" s="206" customFormat="1" ht="21" customHeight="1" x14ac:dyDescent="0.2">
      <c r="F92" s="211"/>
      <c r="G92" s="211"/>
      <c r="H92" s="212"/>
      <c r="I92" s="212"/>
    </row>
    <row r="93" spans="3:9" s="206" customFormat="1" ht="21" customHeight="1" x14ac:dyDescent="0.2">
      <c r="F93" s="211"/>
      <c r="G93" s="211"/>
      <c r="H93" s="212"/>
      <c r="I93" s="212"/>
    </row>
    <row r="94" spans="3:9" s="206" customFormat="1" ht="21" customHeight="1" x14ac:dyDescent="0.2">
      <c r="F94" s="211"/>
      <c r="G94" s="211"/>
      <c r="H94" s="212"/>
      <c r="I94" s="212"/>
    </row>
    <row r="95" spans="3:9" s="206" customFormat="1" ht="21" customHeight="1" x14ac:dyDescent="0.2">
      <c r="F95" s="211"/>
      <c r="G95" s="211"/>
      <c r="H95" s="212"/>
      <c r="I95" s="212"/>
    </row>
    <row r="96" spans="3:9" s="206" customFormat="1" ht="21" customHeight="1" x14ac:dyDescent="0.2">
      <c r="F96" s="211"/>
      <c r="G96" s="211"/>
      <c r="H96" s="212"/>
      <c r="I96" s="212"/>
    </row>
    <row r="97" spans="6:9" s="206" customFormat="1" ht="21" customHeight="1" x14ac:dyDescent="0.2">
      <c r="F97" s="211"/>
      <c r="G97" s="211"/>
      <c r="H97" s="212"/>
      <c r="I97" s="212"/>
    </row>
    <row r="98" spans="6:9" s="206" customFormat="1" ht="21" customHeight="1" x14ac:dyDescent="0.2">
      <c r="F98" s="211"/>
      <c r="G98" s="211"/>
      <c r="H98" s="212"/>
      <c r="I98" s="212"/>
    </row>
    <row r="99" spans="6:9" s="206" customFormat="1" ht="21" customHeight="1" x14ac:dyDescent="0.2">
      <c r="F99" s="211"/>
      <c r="G99" s="211"/>
      <c r="H99" s="212"/>
      <c r="I99" s="212"/>
    </row>
    <row r="100" spans="6:9" s="206" customFormat="1" ht="21" customHeight="1" x14ac:dyDescent="0.2">
      <c r="F100" s="211"/>
      <c r="G100" s="211"/>
      <c r="H100" s="212"/>
      <c r="I100" s="212"/>
    </row>
    <row r="101" spans="6:9" s="206" customFormat="1" ht="21" customHeight="1" x14ac:dyDescent="0.2">
      <c r="F101" s="211"/>
      <c r="G101" s="211"/>
      <c r="H101" s="212"/>
      <c r="I101" s="212"/>
    </row>
    <row r="102" spans="6:9" s="206" customFormat="1" ht="21" customHeight="1" x14ac:dyDescent="0.2">
      <c r="F102" s="211"/>
      <c r="G102" s="211"/>
      <c r="H102" s="212"/>
      <c r="I102" s="212"/>
    </row>
    <row r="103" spans="6:9" s="206" customFormat="1" ht="21" customHeight="1" x14ac:dyDescent="0.2">
      <c r="F103" s="211"/>
      <c r="G103" s="211"/>
      <c r="H103" s="212"/>
      <c r="I103" s="212"/>
    </row>
    <row r="104" spans="6:9" s="206" customFormat="1" ht="21" customHeight="1" x14ac:dyDescent="0.2">
      <c r="F104" s="211"/>
      <c r="G104" s="211"/>
      <c r="H104" s="212"/>
      <c r="I104" s="212"/>
    </row>
    <row r="105" spans="6:9" s="206" customFormat="1" ht="21" customHeight="1" x14ac:dyDescent="0.2">
      <c r="F105" s="211"/>
      <c r="G105" s="211"/>
      <c r="H105" s="212"/>
      <c r="I105" s="212"/>
    </row>
    <row r="106" spans="6:9" s="206" customFormat="1" ht="21" customHeight="1" x14ac:dyDescent="0.2">
      <c r="F106" s="211"/>
      <c r="G106" s="211"/>
      <c r="H106" s="212"/>
      <c r="I106" s="212"/>
    </row>
    <row r="107" spans="6:9" s="206" customFormat="1" ht="21" customHeight="1" x14ac:dyDescent="0.2">
      <c r="F107" s="211"/>
      <c r="G107" s="211"/>
      <c r="H107" s="212"/>
      <c r="I107" s="212"/>
    </row>
    <row r="108" spans="6:9" s="206" customFormat="1" ht="21" customHeight="1" x14ac:dyDescent="0.2">
      <c r="F108" s="211"/>
      <c r="G108" s="211"/>
      <c r="H108" s="212"/>
      <c r="I108" s="212"/>
    </row>
    <row r="109" spans="6:9" s="206" customFormat="1" ht="21" customHeight="1" x14ac:dyDescent="0.2">
      <c r="F109" s="211"/>
      <c r="G109" s="211"/>
      <c r="H109" s="212"/>
      <c r="I109" s="212"/>
    </row>
    <row r="110" spans="6:9" s="206" customFormat="1" ht="21" customHeight="1" x14ac:dyDescent="0.2">
      <c r="F110" s="211"/>
      <c r="G110" s="211"/>
      <c r="H110" s="212"/>
      <c r="I110" s="212"/>
    </row>
    <row r="111" spans="6:9" s="206" customFormat="1" ht="21" customHeight="1" x14ac:dyDescent="0.2">
      <c r="F111" s="211"/>
      <c r="G111" s="211"/>
      <c r="H111" s="212"/>
      <c r="I111" s="212"/>
    </row>
    <row r="112" spans="6:9" s="206" customFormat="1" ht="21" customHeight="1" x14ac:dyDescent="0.2">
      <c r="F112" s="211"/>
      <c r="G112" s="211"/>
      <c r="H112" s="212"/>
      <c r="I112" s="212"/>
    </row>
    <row r="113" spans="3:9" s="206" customFormat="1" ht="21" customHeight="1" x14ac:dyDescent="0.2">
      <c r="F113" s="211"/>
      <c r="G113" s="211"/>
      <c r="H113" s="212"/>
      <c r="I113" s="212"/>
    </row>
    <row r="114" spans="3:9" s="206" customFormat="1" ht="21" customHeight="1" x14ac:dyDescent="0.2">
      <c r="F114" s="211"/>
      <c r="G114" s="211"/>
      <c r="H114" s="212"/>
      <c r="I114" s="212"/>
    </row>
    <row r="115" spans="3:9" s="206" customFormat="1" ht="21" customHeight="1" x14ac:dyDescent="0.2">
      <c r="F115" s="211"/>
      <c r="G115" s="211"/>
      <c r="H115" s="212"/>
      <c r="I115" s="212"/>
    </row>
    <row r="116" spans="3:9" s="206" customFormat="1" ht="21" customHeight="1" x14ac:dyDescent="0.2">
      <c r="F116" s="211"/>
      <c r="G116" s="211"/>
      <c r="H116" s="212"/>
      <c r="I116" s="212"/>
    </row>
    <row r="117" spans="3:9" s="206" customFormat="1" ht="21" customHeight="1" x14ac:dyDescent="0.2">
      <c r="F117" s="211"/>
      <c r="G117" s="211"/>
      <c r="H117" s="212"/>
      <c r="I117" s="212"/>
    </row>
    <row r="118" spans="3:9" s="206" customFormat="1" ht="21" customHeight="1" x14ac:dyDescent="0.2">
      <c r="F118" s="211"/>
      <c r="G118" s="211"/>
      <c r="H118" s="212"/>
      <c r="I118" s="212"/>
    </row>
    <row r="119" spans="3:9" s="206" customFormat="1" ht="21" customHeight="1" x14ac:dyDescent="0.2">
      <c r="F119" s="211"/>
      <c r="G119" s="211"/>
      <c r="H119" s="212"/>
      <c r="I119" s="212"/>
    </row>
    <row r="120" spans="3:9" s="206" customFormat="1" ht="21" customHeight="1" x14ac:dyDescent="0.2">
      <c r="F120" s="211"/>
      <c r="G120" s="211"/>
      <c r="H120" s="212"/>
      <c r="I120" s="212"/>
    </row>
    <row r="121" spans="3:9" s="206" customFormat="1" ht="21" customHeight="1" x14ac:dyDescent="0.2">
      <c r="F121" s="211"/>
      <c r="G121" s="211"/>
      <c r="H121" s="212"/>
      <c r="I121" s="212"/>
    </row>
    <row r="122" spans="3:9" x14ac:dyDescent="0.2">
      <c r="C122" s="27"/>
      <c r="D122" s="27"/>
      <c r="E122" s="27"/>
      <c r="F122" s="29"/>
      <c r="G122" s="29"/>
      <c r="H122" s="29"/>
      <c r="I122" s="29"/>
    </row>
    <row r="123" spans="3:9" x14ac:dyDescent="0.2">
      <c r="C123" s="27"/>
      <c r="D123" s="27"/>
      <c r="E123" s="27"/>
      <c r="F123" s="29"/>
      <c r="G123" s="29"/>
      <c r="H123" s="29"/>
      <c r="I123" s="29"/>
    </row>
    <row r="124" spans="3:9" x14ac:dyDescent="0.2">
      <c r="C124" s="27"/>
      <c r="D124" s="27"/>
      <c r="E124" s="27"/>
      <c r="F124" s="29"/>
      <c r="G124" s="29"/>
      <c r="H124" s="29"/>
      <c r="I124" s="29"/>
    </row>
    <row r="125" spans="3:9" x14ac:dyDescent="0.2">
      <c r="C125" s="27"/>
      <c r="D125" s="27"/>
      <c r="E125" s="27"/>
      <c r="F125" s="29"/>
      <c r="G125" s="29"/>
      <c r="H125" s="29"/>
      <c r="I125" s="29"/>
    </row>
    <row r="126" spans="3:9" x14ac:dyDescent="0.2">
      <c r="C126" s="27"/>
      <c r="D126" s="27"/>
      <c r="E126" s="27"/>
      <c r="F126" s="29"/>
      <c r="G126" s="29"/>
      <c r="H126" s="29"/>
      <c r="I126" s="29"/>
    </row>
    <row r="127" spans="3:9" x14ac:dyDescent="0.2">
      <c r="C127" s="27"/>
      <c r="D127" s="27"/>
      <c r="E127" s="27"/>
      <c r="F127" s="29"/>
      <c r="G127" s="29"/>
      <c r="H127" s="29"/>
      <c r="I127" s="29"/>
    </row>
    <row r="128" spans="3:9" x14ac:dyDescent="0.2">
      <c r="C128" s="27"/>
      <c r="D128" s="27"/>
      <c r="E128" s="27"/>
      <c r="F128" s="29"/>
      <c r="G128" s="29"/>
      <c r="H128" s="29"/>
      <c r="I128" s="29"/>
    </row>
    <row r="129" spans="3:9" x14ac:dyDescent="0.2">
      <c r="C129" s="27"/>
      <c r="D129" s="27"/>
      <c r="E129" s="27"/>
      <c r="F129" s="29"/>
      <c r="G129" s="29"/>
      <c r="H129" s="29"/>
      <c r="I129" s="29"/>
    </row>
    <row r="130" spans="3:9" x14ac:dyDescent="0.2">
      <c r="C130" s="27"/>
      <c r="D130" s="27"/>
      <c r="E130" s="27"/>
      <c r="F130" s="29"/>
      <c r="G130" s="29"/>
      <c r="H130" s="29"/>
      <c r="I130" s="29"/>
    </row>
    <row r="131" spans="3:9" x14ac:dyDescent="0.2">
      <c r="C131" s="27"/>
      <c r="D131" s="27"/>
      <c r="E131" s="27"/>
      <c r="F131" s="29"/>
      <c r="G131" s="29"/>
      <c r="H131" s="29"/>
      <c r="I131" s="29"/>
    </row>
    <row r="132" spans="3:9" x14ac:dyDescent="0.2">
      <c r="C132" s="27"/>
      <c r="D132" s="27"/>
      <c r="E132" s="27"/>
      <c r="F132" s="29"/>
      <c r="G132" s="29"/>
      <c r="H132" s="29"/>
      <c r="I132" s="29"/>
    </row>
    <row r="133" spans="3:9" x14ac:dyDescent="0.2">
      <c r="C133" s="27"/>
      <c r="D133" s="27"/>
      <c r="E133" s="27"/>
      <c r="F133" s="29"/>
      <c r="G133" s="29"/>
      <c r="H133" s="29"/>
      <c r="I133" s="29"/>
    </row>
    <row r="134" spans="3:9" x14ac:dyDescent="0.2">
      <c r="C134" s="27"/>
      <c r="D134" s="27"/>
      <c r="E134" s="27"/>
      <c r="F134" s="29"/>
      <c r="G134" s="29"/>
      <c r="H134" s="29"/>
      <c r="I134" s="29"/>
    </row>
    <row r="135" spans="3:9" x14ac:dyDescent="0.2">
      <c r="C135" s="27"/>
      <c r="D135" s="27"/>
      <c r="E135" s="27"/>
      <c r="F135" s="29"/>
      <c r="G135" s="29"/>
      <c r="H135" s="29"/>
      <c r="I135" s="29"/>
    </row>
    <row r="136" spans="3:9" x14ac:dyDescent="0.2">
      <c r="C136" s="27"/>
      <c r="D136" s="27"/>
      <c r="E136" s="27"/>
      <c r="F136" s="29"/>
      <c r="G136" s="29"/>
      <c r="H136" s="29"/>
      <c r="I136" s="29"/>
    </row>
    <row r="137" spans="3:9" x14ac:dyDescent="0.2">
      <c r="C137" s="27"/>
      <c r="D137" s="27"/>
      <c r="E137" s="27"/>
      <c r="F137" s="29"/>
      <c r="G137" s="29"/>
      <c r="H137" s="29"/>
      <c r="I137" s="29"/>
    </row>
    <row r="138" spans="3:9" x14ac:dyDescent="0.2">
      <c r="C138" s="27"/>
      <c r="D138" s="27"/>
      <c r="E138" s="27"/>
      <c r="F138" s="29"/>
      <c r="G138" s="29"/>
      <c r="H138" s="29"/>
      <c r="I138" s="29"/>
    </row>
    <row r="139" spans="3:9" x14ac:dyDescent="0.2">
      <c r="C139" s="27"/>
      <c r="D139" s="27"/>
      <c r="E139" s="27"/>
      <c r="F139" s="29"/>
      <c r="G139" s="29"/>
      <c r="H139" s="29"/>
      <c r="I139" s="29"/>
    </row>
    <row r="140" spans="3:9" x14ac:dyDescent="0.2">
      <c r="C140" s="27"/>
      <c r="D140" s="27"/>
      <c r="E140" s="27"/>
      <c r="F140" s="29"/>
      <c r="G140" s="29"/>
      <c r="H140" s="29"/>
      <c r="I140" s="29"/>
    </row>
  </sheetData>
  <sheetProtection password="CA09" sheet="1" objects="1" scenarios="1"/>
  <mergeCells count="31">
    <mergeCell ref="B53:E53"/>
    <mergeCell ref="H57:H58"/>
    <mergeCell ref="I57:I58"/>
    <mergeCell ref="J57:J58"/>
    <mergeCell ref="B54:E55"/>
    <mergeCell ref="H54:H55"/>
    <mergeCell ref="I54:I55"/>
    <mergeCell ref="J54:J55"/>
    <mergeCell ref="B56:E56"/>
    <mergeCell ref="B57:E58"/>
    <mergeCell ref="B50:E50"/>
    <mergeCell ref="H51:H52"/>
    <mergeCell ref="I51:I52"/>
    <mergeCell ref="B51:E52"/>
    <mergeCell ref="J51:J52"/>
    <mergeCell ref="I44:I45"/>
    <mergeCell ref="J44:J45"/>
    <mergeCell ref="B2:G2"/>
    <mergeCell ref="B3:E3"/>
    <mergeCell ref="B48:E48"/>
    <mergeCell ref="B49:E49"/>
    <mergeCell ref="B42:E42"/>
    <mergeCell ref="B43:E43"/>
    <mergeCell ref="B46:E46"/>
    <mergeCell ref="B47:E47"/>
    <mergeCell ref="B44:E45"/>
    <mergeCell ref="K3:M4"/>
    <mergeCell ref="B38:E38"/>
    <mergeCell ref="B39:E39"/>
    <mergeCell ref="B40:E40"/>
    <mergeCell ref="B41:E41"/>
  </mergeCells>
  <hyperlinks>
    <hyperlink ref="B3:E3" location="Content!A1" display="Content (Inhaltsverzeichnis)" xr:uid="{00000000-0004-0000-0400-000000000000}"/>
  </hyperlinks>
  <pageMargins left="0.23622047244094491" right="0.23622047244094491" top="0.35433070866141736" bottom="0.35433070866141736" header="0.11811023622047245" footer="0.11811023622047245"/>
  <pageSetup paperSize="9" orientation="landscape" r:id="rId1"/>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50"/>
  <dimension ref="B1:N91"/>
  <sheetViews>
    <sheetView showGridLines="0" workbookViewId="0">
      <pane ySplit="3" topLeftCell="A4" activePane="bottomLeft" state="frozen"/>
      <selection pane="bottomLeft" activeCell="B3" sqref="B3"/>
    </sheetView>
  </sheetViews>
  <sheetFormatPr baseColWidth="10" defaultRowHeight="15" x14ac:dyDescent="0.25"/>
  <cols>
    <col min="1" max="1" width="4.140625" customWidth="1"/>
    <col min="2" max="2" width="16.7109375" customWidth="1"/>
    <col min="3" max="3" width="26.140625" customWidth="1"/>
    <col min="4" max="4" width="24.140625" customWidth="1"/>
    <col min="5" max="5" width="16.42578125" customWidth="1"/>
    <col min="6" max="6" width="29.140625" customWidth="1"/>
    <col min="7" max="7" width="23.42578125" customWidth="1"/>
    <col min="8" max="8" width="24.7109375" customWidth="1"/>
    <col min="9" max="9" width="29.85546875" customWidth="1"/>
  </cols>
  <sheetData>
    <row r="1" spans="2:14" s="65" customFormat="1" ht="9" customHeight="1" x14ac:dyDescent="0.2"/>
    <row r="2" spans="2:14" s="65" customFormat="1" ht="48.75" customHeight="1" x14ac:dyDescent="0.25">
      <c r="B2" s="1137" t="s">
        <v>2868</v>
      </c>
      <c r="C2" s="1137"/>
      <c r="D2" s="1137"/>
      <c r="E2" s="1137"/>
      <c r="F2" s="62"/>
      <c r="G2" s="28"/>
      <c r="H2"/>
    </row>
    <row r="3" spans="2:14" s="1" customFormat="1" ht="16.5" customHeight="1" x14ac:dyDescent="0.25">
      <c r="B3" s="411" t="s">
        <v>1173</v>
      </c>
      <c r="C3"/>
      <c r="D3"/>
      <c r="E3"/>
      <c r="F3"/>
      <c r="G3"/>
      <c r="H3" s="201"/>
      <c r="I3" s="201"/>
      <c r="J3" s="201"/>
      <c r="K3" s="202"/>
      <c r="L3"/>
      <c r="M3"/>
      <c r="N3"/>
    </row>
    <row r="4" spans="2:14" ht="9.75" customHeight="1" x14ac:dyDescent="0.25"/>
    <row r="5" spans="2:14" s="185" customFormat="1" ht="9.75" customHeight="1" x14ac:dyDescent="0.2">
      <c r="B5" s="2787"/>
      <c r="C5" s="2787"/>
      <c r="D5" s="2787"/>
      <c r="E5" s="2787"/>
      <c r="F5" s="2787"/>
      <c r="G5" s="509"/>
    </row>
    <row r="6" spans="2:14" s="185" customFormat="1" ht="8.25" customHeight="1" x14ac:dyDescent="0.2">
      <c r="B6" s="2787"/>
      <c r="C6" s="2787"/>
      <c r="D6" s="2787"/>
      <c r="E6" s="2787"/>
      <c r="F6" s="2787"/>
      <c r="G6" s="510"/>
    </row>
    <row r="7" spans="2:14" s="185" customFormat="1" ht="6" customHeight="1" thickBot="1" x14ac:dyDescent="0.3">
      <c r="B7" s="510"/>
      <c r="C7" s="510"/>
      <c r="D7" s="510"/>
      <c r="E7" s="510"/>
      <c r="F7" s="481"/>
      <c r="H7"/>
      <c r="I7"/>
      <c r="J7"/>
      <c r="K7"/>
      <c r="L7"/>
      <c r="M7"/>
    </row>
    <row r="8" spans="2:14" s="185" customFormat="1" ht="52.5" customHeight="1" thickBot="1" x14ac:dyDescent="0.3">
      <c r="B8" s="2766" t="s">
        <v>2869</v>
      </c>
      <c r="C8" s="2767"/>
      <c r="F8" s="2768" t="s">
        <v>2870</v>
      </c>
      <c r="G8" s="2769"/>
      <c r="H8"/>
      <c r="I8"/>
      <c r="J8"/>
      <c r="K8"/>
      <c r="L8"/>
      <c r="M8"/>
    </row>
    <row r="9" spans="2:14" s="185" customFormat="1" ht="54.75" customHeight="1" thickBot="1" x14ac:dyDescent="0.3">
      <c r="B9" s="2777" t="s">
        <v>1649</v>
      </c>
      <c r="C9" s="2778"/>
      <c r="D9" s="2781"/>
      <c r="E9" s="2782"/>
      <c r="F9" s="575"/>
      <c r="G9" s="576"/>
      <c r="H9"/>
      <c r="I9"/>
      <c r="J9"/>
      <c r="K9"/>
      <c r="L9"/>
      <c r="M9"/>
    </row>
    <row r="10" spans="2:14" s="185" customFormat="1" ht="42.75" customHeight="1" thickBot="1" x14ac:dyDescent="0.3">
      <c r="B10" s="2779" t="s">
        <v>1650</v>
      </c>
      <c r="C10" s="2780"/>
      <c r="D10" s="2781"/>
      <c r="E10" s="2782"/>
      <c r="F10" s="573" t="s">
        <v>1650</v>
      </c>
      <c r="G10" s="574"/>
      <c r="H10"/>
      <c r="I10"/>
      <c r="J10"/>
      <c r="K10"/>
      <c r="L10"/>
      <c r="M10"/>
    </row>
    <row r="11" spans="2:14" s="484" customFormat="1" ht="3.95" customHeight="1" thickBot="1" x14ac:dyDescent="0.3">
      <c r="C11" s="485"/>
      <c r="D11" s="486"/>
      <c r="E11" s="486"/>
      <c r="F11" s="487"/>
      <c r="G11" s="511"/>
      <c r="H11"/>
      <c r="I11"/>
      <c r="J11"/>
      <c r="K11"/>
      <c r="L11"/>
      <c r="M11"/>
    </row>
    <row r="12" spans="2:14" s="185" customFormat="1" ht="24.95" customHeight="1" thickBot="1" x14ac:dyDescent="0.3">
      <c r="B12" s="2772" t="s">
        <v>1635</v>
      </c>
      <c r="C12" s="2773"/>
      <c r="D12" s="2773"/>
      <c r="E12" s="2773"/>
      <c r="F12" s="2773"/>
      <c r="G12" s="2774"/>
      <c r="H12"/>
      <c r="I12"/>
      <c r="J12"/>
      <c r="K12"/>
      <c r="L12"/>
      <c r="M12"/>
    </row>
    <row r="13" spans="2:14" s="489" customFormat="1" ht="24.95" customHeight="1" x14ac:dyDescent="0.25">
      <c r="B13" s="1345" t="s">
        <v>1636</v>
      </c>
      <c r="C13" s="2749"/>
      <c r="D13" s="2775"/>
      <c r="E13" s="2776"/>
      <c r="F13" s="2775"/>
      <c r="G13" s="2776"/>
      <c r="H13" s="113"/>
      <c r="I13" s="113"/>
      <c r="J13" s="113"/>
      <c r="K13" s="113"/>
      <c r="L13" s="113"/>
      <c r="M13" s="113"/>
    </row>
    <row r="14" spans="2:14" s="489" customFormat="1" ht="24.95" customHeight="1" x14ac:dyDescent="0.25">
      <c r="B14" s="1346" t="s">
        <v>1637</v>
      </c>
      <c r="C14" s="1348"/>
      <c r="D14" s="2770"/>
      <c r="E14" s="2771"/>
      <c r="F14" s="2770"/>
      <c r="G14" s="2771"/>
      <c r="H14" s="113"/>
      <c r="I14" s="113"/>
      <c r="J14" s="113"/>
      <c r="K14" s="113"/>
      <c r="L14" s="113"/>
      <c r="M14" s="113"/>
    </row>
    <row r="15" spans="2:14" s="489" customFormat="1" ht="24.95" customHeight="1" x14ac:dyDescent="0.25">
      <c r="B15" s="1346" t="s">
        <v>1638</v>
      </c>
      <c r="C15" s="1348"/>
      <c r="D15" s="2770"/>
      <c r="E15" s="2771"/>
      <c r="F15" s="2770"/>
      <c r="G15" s="2771"/>
      <c r="H15" s="113"/>
      <c r="I15" s="113"/>
      <c r="J15" s="113"/>
      <c r="K15" s="113"/>
      <c r="L15" s="113"/>
      <c r="M15" s="113"/>
    </row>
    <row r="16" spans="2:14" s="489" customFormat="1" ht="24.95" customHeight="1" x14ac:dyDescent="0.25">
      <c r="B16" s="1346" t="s">
        <v>1639</v>
      </c>
      <c r="C16" s="1348"/>
      <c r="D16" s="2770"/>
      <c r="E16" s="2771"/>
      <c r="F16" s="2770"/>
      <c r="G16" s="2771"/>
      <c r="H16" s="113"/>
      <c r="I16" s="113"/>
      <c r="J16" s="113"/>
      <c r="K16" s="113"/>
      <c r="L16" s="113"/>
      <c r="M16" s="113"/>
    </row>
    <row r="17" spans="2:13" s="489" customFormat="1" ht="24.95" customHeight="1" x14ac:dyDescent="0.25">
      <c r="B17" s="1346" t="s">
        <v>1640</v>
      </c>
      <c r="C17" s="1348"/>
      <c r="D17" s="2770"/>
      <c r="E17" s="2771"/>
      <c r="F17" s="2770"/>
      <c r="G17" s="2771"/>
      <c r="H17" s="113"/>
      <c r="I17" s="113"/>
      <c r="J17" s="113"/>
      <c r="K17" s="113"/>
      <c r="L17" s="113"/>
      <c r="M17" s="113"/>
    </row>
    <row r="18" spans="2:13" s="489" customFormat="1" ht="24.95" customHeight="1" thickBot="1" x14ac:dyDescent="0.3">
      <c r="B18" s="2754" t="s">
        <v>1644</v>
      </c>
      <c r="C18" s="2755"/>
      <c r="D18" s="2785"/>
      <c r="E18" s="2786"/>
      <c r="F18" s="2785"/>
      <c r="G18" s="2786"/>
      <c r="H18" s="113"/>
      <c r="I18" s="113"/>
      <c r="J18" s="113"/>
      <c r="K18" s="113"/>
      <c r="L18" s="113"/>
      <c r="M18" s="113"/>
    </row>
    <row r="19" spans="2:13" s="185" customFormat="1" ht="3.95" customHeight="1" thickBot="1" x14ac:dyDescent="0.3">
      <c r="B19" s="491"/>
      <c r="C19" s="492"/>
      <c r="D19" s="493"/>
      <c r="E19" s="493"/>
      <c r="F19" s="257"/>
      <c r="G19" s="257"/>
      <c r="H19"/>
      <c r="I19"/>
      <c r="J19"/>
      <c r="K19"/>
      <c r="L19"/>
      <c r="M19"/>
    </row>
    <row r="20" spans="2:13" s="489" customFormat="1" ht="24.95" customHeight="1" thickBot="1" x14ac:dyDescent="0.3">
      <c r="B20" s="2788" t="s">
        <v>1648</v>
      </c>
      <c r="C20" s="2789"/>
      <c r="D20" s="2789"/>
      <c r="E20" s="2789"/>
      <c r="F20" s="2789"/>
      <c r="G20" s="2790"/>
      <c r="H20" s="113"/>
      <c r="I20" s="113"/>
      <c r="J20" s="113"/>
      <c r="K20" s="113"/>
      <c r="L20" s="113"/>
      <c r="M20" s="113"/>
    </row>
    <row r="21" spans="2:13" s="489" customFormat="1" ht="24.95" customHeight="1" x14ac:dyDescent="0.25">
      <c r="B21" s="1345" t="s">
        <v>1636</v>
      </c>
      <c r="C21" s="2749"/>
      <c r="D21" s="2775"/>
      <c r="E21" s="2776"/>
      <c r="F21" s="2791"/>
      <c r="G21" s="2792"/>
      <c r="H21" s="113"/>
      <c r="I21" s="113"/>
      <c r="J21" s="113"/>
      <c r="K21" s="113"/>
      <c r="L21" s="113"/>
      <c r="M21" s="113"/>
    </row>
    <row r="22" spans="2:13" s="489" customFormat="1" ht="24.95" customHeight="1" x14ac:dyDescent="0.25">
      <c r="B22" s="1346" t="s">
        <v>1641</v>
      </c>
      <c r="C22" s="1348"/>
      <c r="D22" s="2770"/>
      <c r="E22" s="2771"/>
      <c r="F22" s="2783"/>
      <c r="G22" s="2784"/>
      <c r="H22" s="113"/>
      <c r="I22" s="113"/>
      <c r="J22" s="113"/>
      <c r="K22" s="113"/>
      <c r="L22" s="113"/>
      <c r="M22" s="113"/>
    </row>
    <row r="23" spans="2:13" s="489" customFormat="1" ht="24.95" customHeight="1" x14ac:dyDescent="0.25">
      <c r="B23" s="1346" t="s">
        <v>1642</v>
      </c>
      <c r="C23" s="1348"/>
      <c r="D23" s="2770"/>
      <c r="E23" s="2771"/>
      <c r="F23" s="2783"/>
      <c r="G23" s="2784"/>
      <c r="H23" s="113"/>
      <c r="I23" s="113"/>
      <c r="J23" s="113"/>
      <c r="K23" s="113"/>
      <c r="L23" s="113"/>
      <c r="M23" s="113"/>
    </row>
    <row r="24" spans="2:13" s="489" customFormat="1" ht="24.95" customHeight="1" thickBot="1" x14ac:dyDescent="0.3">
      <c r="B24" s="2754" t="s">
        <v>1643</v>
      </c>
      <c r="C24" s="2755"/>
      <c r="D24" s="2785"/>
      <c r="E24" s="2786"/>
      <c r="F24" s="2785"/>
      <c r="G24" s="2786"/>
      <c r="H24" s="113"/>
      <c r="I24" s="113"/>
      <c r="J24" s="113"/>
      <c r="K24" s="113"/>
      <c r="L24" s="113"/>
      <c r="M24" s="113"/>
    </row>
    <row r="25" spans="2:13" s="489" customFormat="1" ht="3.95" customHeight="1" thickBot="1" x14ac:dyDescent="0.3">
      <c r="B25" s="512"/>
      <c r="C25" s="492"/>
      <c r="D25" s="493"/>
      <c r="E25" s="493"/>
      <c r="F25" s="490"/>
      <c r="G25" s="490"/>
      <c r="H25" s="113"/>
      <c r="I25" s="113"/>
      <c r="J25" s="113"/>
      <c r="K25" s="113"/>
      <c r="L25" s="113"/>
      <c r="M25" s="113"/>
    </row>
    <row r="26" spans="2:13" s="489" customFormat="1" ht="24.95" customHeight="1" thickBot="1" x14ac:dyDescent="0.3">
      <c r="B26" s="2772" t="s">
        <v>1645</v>
      </c>
      <c r="C26" s="2773"/>
      <c r="D26" s="2773"/>
      <c r="E26" s="2773"/>
      <c r="F26" s="2773"/>
      <c r="G26" s="2774"/>
      <c r="H26" s="113"/>
      <c r="I26" s="113"/>
      <c r="J26" s="113"/>
      <c r="K26" s="113"/>
      <c r="L26" s="113"/>
      <c r="M26" s="113"/>
    </row>
    <row r="27" spans="2:13" s="489" customFormat="1" ht="24.95" customHeight="1" x14ac:dyDescent="0.25">
      <c r="B27" s="1345" t="s">
        <v>1636</v>
      </c>
      <c r="C27" s="2749"/>
      <c r="D27" s="2775"/>
      <c r="E27" s="2776"/>
      <c r="F27" s="2775"/>
      <c r="G27" s="2776"/>
      <c r="H27" s="113"/>
      <c r="I27" s="113"/>
      <c r="J27" s="113"/>
      <c r="K27" s="113"/>
      <c r="L27" s="113"/>
      <c r="M27" s="113"/>
    </row>
    <row r="28" spans="2:13" s="489" customFormat="1" ht="50.1" customHeight="1" x14ac:dyDescent="0.25">
      <c r="B28" s="1346" t="s">
        <v>1646</v>
      </c>
      <c r="C28" s="1348"/>
      <c r="D28" s="2770"/>
      <c r="E28" s="2771"/>
      <c r="F28" s="2770"/>
      <c r="G28" s="2771"/>
      <c r="H28" s="113"/>
      <c r="I28" s="113"/>
      <c r="J28" s="113"/>
      <c r="K28" s="113"/>
      <c r="L28" s="113"/>
      <c r="M28" s="113"/>
    </row>
    <row r="29" spans="2:13" s="489" customFormat="1" ht="50.1" customHeight="1" thickBot="1" x14ac:dyDescent="0.3">
      <c r="B29" s="1346" t="s">
        <v>1647</v>
      </c>
      <c r="C29" s="1348"/>
      <c r="D29" s="2785"/>
      <c r="E29" s="2786"/>
      <c r="F29" s="2785"/>
      <c r="G29" s="2786"/>
      <c r="H29" s="113"/>
      <c r="I29" s="113"/>
      <c r="J29" s="113"/>
      <c r="K29" s="113"/>
      <c r="L29" s="113"/>
      <c r="M29" s="113"/>
    </row>
    <row r="30" spans="2:13" s="185" customFormat="1" ht="15" customHeight="1" x14ac:dyDescent="0.25">
      <c r="B30" s="29" t="s">
        <v>1411</v>
      </c>
      <c r="C30" s="513"/>
      <c r="H30"/>
      <c r="I30"/>
      <c r="J30"/>
      <c r="K30"/>
      <c r="L30"/>
      <c r="M30"/>
    </row>
    <row r="31" spans="2:13" ht="15.75" thickBot="1" x14ac:dyDescent="0.3"/>
    <row r="32" spans="2:13" ht="28.5" customHeight="1" thickBot="1" x14ac:dyDescent="0.3">
      <c r="B32" s="305" t="s">
        <v>1418</v>
      </c>
      <c r="C32" s="306" t="s">
        <v>1419</v>
      </c>
      <c r="D32" s="305" t="s">
        <v>1420</v>
      </c>
      <c r="F32" s="305" t="s">
        <v>1418</v>
      </c>
      <c r="G32" s="306" t="s">
        <v>1419</v>
      </c>
      <c r="H32" s="305" t="s">
        <v>1420</v>
      </c>
    </row>
    <row r="33" spans="2:9" ht="36" customHeight="1" thickBot="1" x14ac:dyDescent="0.3">
      <c r="B33" s="1228" t="s">
        <v>1451</v>
      </c>
      <c r="C33" s="2761" t="s">
        <v>1452</v>
      </c>
      <c r="D33" s="1233"/>
      <c r="F33" s="303" t="s">
        <v>1465</v>
      </c>
      <c r="G33" s="2761" t="s">
        <v>1466</v>
      </c>
      <c r="H33" s="1233"/>
    </row>
    <row r="34" spans="2:9" ht="45.75" thickBot="1" x14ac:dyDescent="0.3">
      <c r="B34" s="1230"/>
      <c r="C34" s="10" t="s">
        <v>903</v>
      </c>
      <c r="D34" s="480" t="s">
        <v>2871</v>
      </c>
      <c r="F34" s="1228" t="s">
        <v>1468</v>
      </c>
      <c r="G34" s="2762" t="s">
        <v>1467</v>
      </c>
      <c r="H34" s="1233"/>
    </row>
    <row r="35" spans="2:9" ht="72.75" customHeight="1" thickBot="1" x14ac:dyDescent="0.3">
      <c r="B35" s="1228" t="s">
        <v>1453</v>
      </c>
      <c r="C35" s="2762" t="s">
        <v>1454</v>
      </c>
      <c r="D35" s="1233"/>
      <c r="F35" s="1229"/>
      <c r="G35" s="507" t="s">
        <v>1488</v>
      </c>
      <c r="H35" s="611" t="s">
        <v>1869</v>
      </c>
      <c r="I35" s="2793" t="s">
        <v>1870</v>
      </c>
    </row>
    <row r="36" spans="2:9" ht="34.5" thickBot="1" x14ac:dyDescent="0.3">
      <c r="B36" s="1229"/>
      <c r="C36" s="507" t="s">
        <v>1429</v>
      </c>
      <c r="D36" s="480" t="s">
        <v>8</v>
      </c>
      <c r="F36" s="1230"/>
      <c r="G36" s="10" t="s">
        <v>802</v>
      </c>
      <c r="H36" s="508" t="s">
        <v>613</v>
      </c>
      <c r="I36" s="2793"/>
    </row>
    <row r="37" spans="2:9" ht="34.5" thickBot="1" x14ac:dyDescent="0.3">
      <c r="B37" s="1230"/>
      <c r="C37" s="10" t="s">
        <v>802</v>
      </c>
      <c r="D37" s="508" t="s">
        <v>608</v>
      </c>
      <c r="F37" s="1228" t="s">
        <v>1469</v>
      </c>
      <c r="G37" s="2762" t="s">
        <v>1487</v>
      </c>
      <c r="H37" s="1233"/>
    </row>
    <row r="38" spans="2:9" ht="72" customHeight="1" thickBot="1" x14ac:dyDescent="0.3">
      <c r="B38" s="1228" t="s">
        <v>1433</v>
      </c>
      <c r="C38" s="2762" t="s">
        <v>1464</v>
      </c>
      <c r="D38" s="1233"/>
      <c r="F38" s="1229"/>
      <c r="G38" s="507" t="s">
        <v>1488</v>
      </c>
      <c r="H38" s="611" t="s">
        <v>1869</v>
      </c>
    </row>
    <row r="39" spans="2:9" ht="35.25" customHeight="1" x14ac:dyDescent="0.25">
      <c r="B39" s="1229"/>
      <c r="C39" s="507" t="s">
        <v>1488</v>
      </c>
      <c r="D39" s="644" t="s">
        <v>8</v>
      </c>
      <c r="F39" s="1229"/>
      <c r="G39" s="570" t="s">
        <v>802</v>
      </c>
      <c r="H39" s="579" t="s">
        <v>613</v>
      </c>
    </row>
    <row r="40" spans="2:9" ht="35.25" customHeight="1" thickBot="1" x14ac:dyDescent="0.3">
      <c r="B40" s="1229"/>
      <c r="C40" s="570" t="s">
        <v>802</v>
      </c>
      <c r="D40" s="643" t="s">
        <v>608</v>
      </c>
      <c r="F40" s="1230"/>
      <c r="G40" s="10" t="s">
        <v>807</v>
      </c>
      <c r="H40" s="572" t="s">
        <v>761</v>
      </c>
    </row>
    <row r="41" spans="2:9" ht="34.5" thickBot="1" x14ac:dyDescent="0.3">
      <c r="B41" s="1230"/>
      <c r="C41" s="570" t="s">
        <v>807</v>
      </c>
      <c r="D41" s="572" t="s">
        <v>761</v>
      </c>
      <c r="F41" s="1228" t="s">
        <v>1470</v>
      </c>
      <c r="G41" s="2762" t="s">
        <v>1486</v>
      </c>
      <c r="H41" s="1233"/>
    </row>
    <row r="42" spans="2:9" ht="49.5" customHeight="1" thickBot="1" x14ac:dyDescent="0.3">
      <c r="B42" s="1228" t="s">
        <v>1435</v>
      </c>
      <c r="C42" s="2762" t="s">
        <v>1463</v>
      </c>
      <c r="D42" s="1233"/>
      <c r="F42" s="1229"/>
      <c r="G42" s="507" t="s">
        <v>1488</v>
      </c>
      <c r="H42" s="241" t="s">
        <v>1868</v>
      </c>
    </row>
    <row r="43" spans="2:9" ht="35.25" customHeight="1" x14ac:dyDescent="0.25">
      <c r="B43" s="1229"/>
      <c r="C43" s="507" t="s">
        <v>1488</v>
      </c>
      <c r="D43" s="644" t="s">
        <v>8</v>
      </c>
      <c r="F43" s="1229"/>
      <c r="G43" s="10" t="s">
        <v>802</v>
      </c>
      <c r="H43" s="579" t="s">
        <v>613</v>
      </c>
    </row>
    <row r="44" spans="2:9" ht="35.25" customHeight="1" x14ac:dyDescent="0.25">
      <c r="B44" s="1229"/>
      <c r="C44" s="570" t="s">
        <v>802</v>
      </c>
      <c r="D44" s="579" t="s">
        <v>608</v>
      </c>
      <c r="F44" s="1229"/>
      <c r="G44" s="10" t="s">
        <v>807</v>
      </c>
      <c r="H44" s="52" t="s">
        <v>761</v>
      </c>
    </row>
    <row r="45" spans="2:9" ht="35.25" customHeight="1" thickBot="1" x14ac:dyDescent="0.3">
      <c r="B45" s="1229"/>
      <c r="C45" s="570" t="s">
        <v>807</v>
      </c>
      <c r="D45" s="579" t="s">
        <v>761</v>
      </c>
      <c r="F45" s="1230"/>
      <c r="G45" s="10" t="s">
        <v>807</v>
      </c>
      <c r="H45" s="572">
        <v>0</v>
      </c>
    </row>
    <row r="46" spans="2:9" ht="34.5" thickBot="1" x14ac:dyDescent="0.3">
      <c r="B46" s="1230"/>
      <c r="C46" s="10" t="s">
        <v>807</v>
      </c>
      <c r="D46" s="572">
        <v>0</v>
      </c>
      <c r="F46" s="1228" t="s">
        <v>1471</v>
      </c>
      <c r="G46" s="2762" t="s">
        <v>1486</v>
      </c>
      <c r="H46" s="1233"/>
    </row>
    <row r="47" spans="2:9" ht="69" customHeight="1" thickBot="1" x14ac:dyDescent="0.3">
      <c r="B47" s="1228" t="s">
        <v>149</v>
      </c>
      <c r="C47" s="2762" t="s">
        <v>1463</v>
      </c>
      <c r="D47" s="1233"/>
      <c r="F47" s="1229"/>
      <c r="G47" s="507" t="s">
        <v>1488</v>
      </c>
      <c r="H47" s="611" t="s">
        <v>1869</v>
      </c>
    </row>
    <row r="48" spans="2:9" ht="35.25" customHeight="1" x14ac:dyDescent="0.25">
      <c r="B48" s="1229"/>
      <c r="C48" s="507" t="s">
        <v>1488</v>
      </c>
      <c r="D48" s="644" t="s">
        <v>8</v>
      </c>
      <c r="F48" s="1229"/>
      <c r="G48" s="10" t="s">
        <v>802</v>
      </c>
      <c r="H48" s="579" t="s">
        <v>613</v>
      </c>
    </row>
    <row r="49" spans="2:8" ht="35.25" customHeight="1" x14ac:dyDescent="0.25">
      <c r="B49" s="1229"/>
      <c r="C49" s="570" t="s">
        <v>802</v>
      </c>
      <c r="D49" s="579" t="s">
        <v>608</v>
      </c>
      <c r="F49" s="1229"/>
      <c r="G49" s="10" t="s">
        <v>807</v>
      </c>
      <c r="H49" s="52" t="s">
        <v>761</v>
      </c>
    </row>
    <row r="50" spans="2:8" ht="35.25" customHeight="1" thickBot="1" x14ac:dyDescent="0.3">
      <c r="B50" s="1229"/>
      <c r="C50" s="570" t="s">
        <v>807</v>
      </c>
      <c r="D50" s="579" t="s">
        <v>761</v>
      </c>
      <c r="F50" s="1230"/>
      <c r="G50" s="10" t="s">
        <v>807</v>
      </c>
      <c r="H50" s="572" t="s">
        <v>482</v>
      </c>
    </row>
    <row r="51" spans="2:8" ht="34.5" thickBot="1" x14ac:dyDescent="0.3">
      <c r="B51" s="1230"/>
      <c r="C51" s="10" t="s">
        <v>807</v>
      </c>
      <c r="D51" s="572" t="s">
        <v>482</v>
      </c>
      <c r="F51" s="1228" t="s">
        <v>1472</v>
      </c>
      <c r="G51" s="2762" t="s">
        <v>1486</v>
      </c>
      <c r="H51" s="1233"/>
    </row>
    <row r="52" spans="2:8" ht="73.5" customHeight="1" thickBot="1" x14ac:dyDescent="0.3">
      <c r="B52" s="1228" t="s">
        <v>1436</v>
      </c>
      <c r="C52" s="2762" t="s">
        <v>1463</v>
      </c>
      <c r="D52" s="1233"/>
      <c r="F52" s="1229"/>
      <c r="G52" s="507" t="s">
        <v>1488</v>
      </c>
      <c r="H52" s="611" t="s">
        <v>1869</v>
      </c>
    </row>
    <row r="53" spans="2:8" ht="35.25" customHeight="1" x14ac:dyDescent="0.25">
      <c r="B53" s="1229"/>
      <c r="C53" s="507" t="s">
        <v>1488</v>
      </c>
      <c r="D53" s="644" t="s">
        <v>8</v>
      </c>
      <c r="F53" s="1229"/>
      <c r="G53" s="10" t="s">
        <v>802</v>
      </c>
      <c r="H53" s="579" t="s">
        <v>613</v>
      </c>
    </row>
    <row r="54" spans="2:8" ht="35.25" customHeight="1" x14ac:dyDescent="0.25">
      <c r="B54" s="1229"/>
      <c r="C54" s="570" t="s">
        <v>802</v>
      </c>
      <c r="D54" s="579" t="s">
        <v>608</v>
      </c>
      <c r="F54" s="1229"/>
      <c r="G54" s="10" t="s">
        <v>807</v>
      </c>
      <c r="H54" s="52" t="s">
        <v>761</v>
      </c>
    </row>
    <row r="55" spans="2:8" ht="35.25" customHeight="1" thickBot="1" x14ac:dyDescent="0.3">
      <c r="B55" s="1229"/>
      <c r="C55" s="570" t="s">
        <v>807</v>
      </c>
      <c r="D55" s="579" t="s">
        <v>761</v>
      </c>
      <c r="F55" s="1230"/>
      <c r="G55" s="10" t="s">
        <v>807</v>
      </c>
      <c r="H55" s="572" t="s">
        <v>1437</v>
      </c>
    </row>
    <row r="56" spans="2:8" ht="34.5" thickBot="1" x14ac:dyDescent="0.3">
      <c r="B56" s="1230"/>
      <c r="C56" s="10" t="s">
        <v>807</v>
      </c>
      <c r="D56" s="572" t="s">
        <v>1437</v>
      </c>
      <c r="F56" s="1228" t="s">
        <v>1473</v>
      </c>
      <c r="G56" s="2762" t="s">
        <v>1486</v>
      </c>
      <c r="H56" s="1233"/>
    </row>
    <row r="57" spans="2:8" ht="74.25" customHeight="1" thickBot="1" x14ac:dyDescent="0.3">
      <c r="B57" s="1228" t="s">
        <v>1455</v>
      </c>
      <c r="C57" s="2762" t="s">
        <v>1463</v>
      </c>
      <c r="D57" s="1233"/>
      <c r="F57" s="1229"/>
      <c r="G57" s="507" t="s">
        <v>1488</v>
      </c>
      <c r="H57" s="611" t="s">
        <v>1869</v>
      </c>
    </row>
    <row r="58" spans="2:8" ht="35.25" customHeight="1" x14ac:dyDescent="0.25">
      <c r="B58" s="1229"/>
      <c r="C58" s="507" t="s">
        <v>1488</v>
      </c>
      <c r="D58" s="644" t="s">
        <v>8</v>
      </c>
      <c r="F58" s="1229"/>
      <c r="G58" s="570" t="s">
        <v>802</v>
      </c>
      <c r="H58" s="579" t="s">
        <v>613</v>
      </c>
    </row>
    <row r="59" spans="2:8" ht="35.25" customHeight="1" x14ac:dyDescent="0.25">
      <c r="B59" s="1229"/>
      <c r="C59" s="570" t="s">
        <v>802</v>
      </c>
      <c r="D59" s="579" t="s">
        <v>608</v>
      </c>
      <c r="F59" s="1229"/>
      <c r="G59" s="10" t="s">
        <v>807</v>
      </c>
      <c r="H59" s="52" t="s">
        <v>761</v>
      </c>
    </row>
    <row r="60" spans="2:8" ht="35.25" customHeight="1" thickBot="1" x14ac:dyDescent="0.3">
      <c r="B60" s="1229"/>
      <c r="C60" s="570" t="s">
        <v>807</v>
      </c>
      <c r="D60" s="579" t="s">
        <v>761</v>
      </c>
      <c r="F60" s="1230"/>
      <c r="G60" s="10" t="s">
        <v>807</v>
      </c>
      <c r="H60" s="572" t="s">
        <v>1438</v>
      </c>
    </row>
    <row r="61" spans="2:8" ht="52.5" customHeight="1" thickBot="1" x14ac:dyDescent="0.3">
      <c r="B61" s="1230"/>
      <c r="C61" s="10" t="s">
        <v>807</v>
      </c>
      <c r="D61" s="572" t="s">
        <v>1438</v>
      </c>
      <c r="F61" s="1228" t="s">
        <v>1474</v>
      </c>
      <c r="G61" s="2762" t="s">
        <v>1485</v>
      </c>
      <c r="H61" s="1233"/>
    </row>
    <row r="62" spans="2:8" ht="56.25" customHeight="1" thickBot="1" x14ac:dyDescent="0.3">
      <c r="B62" s="1228" t="s">
        <v>1456</v>
      </c>
      <c r="C62" s="2762" t="s">
        <v>1462</v>
      </c>
      <c r="D62" s="1233"/>
      <c r="F62" s="1230"/>
      <c r="G62" s="2762" t="s">
        <v>1962</v>
      </c>
      <c r="H62" s="1233"/>
    </row>
    <row r="63" spans="2:8" ht="34.5" customHeight="1" thickBot="1" x14ac:dyDescent="0.3">
      <c r="B63" s="1230"/>
      <c r="C63" s="2762" t="s">
        <v>1963</v>
      </c>
      <c r="D63" s="1233"/>
      <c r="F63" s="1228" t="s">
        <v>1475</v>
      </c>
      <c r="G63" s="2762" t="s">
        <v>1482</v>
      </c>
      <c r="H63" s="1233"/>
    </row>
    <row r="64" spans="2:8" ht="75" customHeight="1" thickBot="1" x14ac:dyDescent="0.3">
      <c r="B64" s="1228" t="s">
        <v>1442</v>
      </c>
      <c r="C64" s="2762" t="s">
        <v>1459</v>
      </c>
      <c r="D64" s="1233"/>
      <c r="F64" s="1229"/>
      <c r="G64" s="507" t="s">
        <v>1488</v>
      </c>
      <c r="H64" s="611" t="s">
        <v>1869</v>
      </c>
    </row>
    <row r="65" spans="2:8" ht="35.25" customHeight="1" x14ac:dyDescent="0.25">
      <c r="B65" s="1229"/>
      <c r="C65" s="507" t="s">
        <v>1488</v>
      </c>
      <c r="D65" s="644" t="s">
        <v>8</v>
      </c>
      <c r="F65" s="1229"/>
      <c r="G65" s="10" t="s">
        <v>802</v>
      </c>
      <c r="H65" s="579" t="s">
        <v>613</v>
      </c>
    </row>
    <row r="66" spans="2:8" ht="35.25" customHeight="1" thickBot="1" x14ac:dyDescent="0.3">
      <c r="B66" s="1229"/>
      <c r="C66" s="570" t="s">
        <v>802</v>
      </c>
      <c r="D66" s="579" t="s">
        <v>608</v>
      </c>
      <c r="F66" s="1230"/>
      <c r="G66" s="10" t="s">
        <v>808</v>
      </c>
      <c r="H66" s="572" t="s">
        <v>784</v>
      </c>
    </row>
    <row r="67" spans="2:8" ht="34.5" thickBot="1" x14ac:dyDescent="0.3">
      <c r="B67" s="1230"/>
      <c r="C67" s="10" t="s">
        <v>808</v>
      </c>
      <c r="D67" s="572" t="s">
        <v>784</v>
      </c>
      <c r="F67" s="1228" t="s">
        <v>1476</v>
      </c>
      <c r="G67" s="2762" t="s">
        <v>1484</v>
      </c>
      <c r="H67" s="1233"/>
    </row>
    <row r="68" spans="2:8" ht="73.5" customHeight="1" thickBot="1" x14ac:dyDescent="0.3">
      <c r="B68" s="1228" t="s">
        <v>1443</v>
      </c>
      <c r="C68" s="2762" t="s">
        <v>1461</v>
      </c>
      <c r="D68" s="1233"/>
      <c r="F68" s="1229"/>
      <c r="G68" s="507" t="s">
        <v>1488</v>
      </c>
      <c r="H68" s="611" t="s">
        <v>1869</v>
      </c>
    </row>
    <row r="69" spans="2:8" ht="35.25" customHeight="1" x14ac:dyDescent="0.25">
      <c r="B69" s="1229"/>
      <c r="C69" s="507" t="s">
        <v>1488</v>
      </c>
      <c r="D69" s="644" t="s">
        <v>8</v>
      </c>
      <c r="F69" s="1229"/>
      <c r="G69" s="570" t="s">
        <v>802</v>
      </c>
      <c r="H69" s="579" t="s">
        <v>613</v>
      </c>
    </row>
    <row r="70" spans="2:8" ht="35.25" customHeight="1" x14ac:dyDescent="0.25">
      <c r="B70" s="1229"/>
      <c r="C70" s="570" t="s">
        <v>802</v>
      </c>
      <c r="D70" s="579" t="s">
        <v>608</v>
      </c>
      <c r="F70" s="1229"/>
      <c r="G70" s="10" t="s">
        <v>808</v>
      </c>
      <c r="H70" s="579" t="s">
        <v>784</v>
      </c>
    </row>
    <row r="71" spans="2:8" ht="35.25" customHeight="1" thickBot="1" x14ac:dyDescent="0.3">
      <c r="B71" s="1229"/>
      <c r="C71" s="10" t="s">
        <v>808</v>
      </c>
      <c r="D71" s="579" t="s">
        <v>784</v>
      </c>
      <c r="F71" s="1230"/>
      <c r="G71" s="10" t="s">
        <v>808</v>
      </c>
      <c r="H71" s="572" t="s">
        <v>1441</v>
      </c>
    </row>
    <row r="72" spans="2:8" ht="34.5" thickBot="1" x14ac:dyDescent="0.3">
      <c r="B72" s="1230"/>
      <c r="C72" s="10" t="s">
        <v>808</v>
      </c>
      <c r="D72" s="579" t="s">
        <v>1685</v>
      </c>
      <c r="F72" s="1228" t="s">
        <v>1477</v>
      </c>
      <c r="G72" s="2762" t="s">
        <v>1484</v>
      </c>
      <c r="H72" s="1233"/>
    </row>
    <row r="73" spans="2:8" ht="70.5" customHeight="1" thickBot="1" x14ac:dyDescent="0.3">
      <c r="B73" s="1228" t="s">
        <v>1447</v>
      </c>
      <c r="C73" s="2762" t="s">
        <v>1461</v>
      </c>
      <c r="D73" s="1233"/>
      <c r="F73" s="1229"/>
      <c r="G73" s="507" t="s">
        <v>1488</v>
      </c>
      <c r="H73" s="611" t="s">
        <v>1869</v>
      </c>
    </row>
    <row r="74" spans="2:8" ht="35.25" customHeight="1" x14ac:dyDescent="0.25">
      <c r="B74" s="1229"/>
      <c r="C74" s="507" t="s">
        <v>1488</v>
      </c>
      <c r="D74" s="644" t="s">
        <v>8</v>
      </c>
      <c r="F74" s="1229"/>
      <c r="G74" s="10" t="s">
        <v>802</v>
      </c>
      <c r="H74" s="579" t="s">
        <v>613</v>
      </c>
    </row>
    <row r="75" spans="2:8" ht="35.25" customHeight="1" x14ac:dyDescent="0.25">
      <c r="B75" s="1229"/>
      <c r="C75" s="570" t="s">
        <v>802</v>
      </c>
      <c r="D75" s="579" t="s">
        <v>608</v>
      </c>
      <c r="F75" s="1229"/>
      <c r="G75" s="10" t="s">
        <v>808</v>
      </c>
      <c r="H75" s="579" t="s">
        <v>784</v>
      </c>
    </row>
    <row r="76" spans="2:8" ht="35.25" customHeight="1" thickBot="1" x14ac:dyDescent="0.3">
      <c r="B76" s="1229"/>
      <c r="C76" s="10" t="s">
        <v>808</v>
      </c>
      <c r="D76" s="579" t="s">
        <v>784</v>
      </c>
      <c r="F76" s="1230"/>
      <c r="G76" s="10" t="s">
        <v>808</v>
      </c>
      <c r="H76" s="572" t="s">
        <v>1444</v>
      </c>
    </row>
    <row r="77" spans="2:8" ht="48" customHeight="1" thickBot="1" x14ac:dyDescent="0.3">
      <c r="B77" s="1230"/>
      <c r="C77" s="10" t="s">
        <v>808</v>
      </c>
      <c r="D77" s="572" t="s">
        <v>1444</v>
      </c>
      <c r="F77" s="1228" t="s">
        <v>1478</v>
      </c>
      <c r="G77" s="2762" t="s">
        <v>1483</v>
      </c>
      <c r="H77" s="1233"/>
    </row>
    <row r="78" spans="2:8" ht="52.5" customHeight="1" thickBot="1" x14ac:dyDescent="0.3">
      <c r="B78" s="1228" t="s">
        <v>1457</v>
      </c>
      <c r="C78" s="2762" t="s">
        <v>1460</v>
      </c>
      <c r="D78" s="1233"/>
      <c r="F78" s="1230"/>
      <c r="G78" s="2762" t="s">
        <v>1964</v>
      </c>
      <c r="H78" s="1233"/>
    </row>
    <row r="79" spans="2:8" ht="34.5" customHeight="1" thickBot="1" x14ac:dyDescent="0.3">
      <c r="B79" s="1230"/>
      <c r="C79" s="2762" t="s">
        <v>1965</v>
      </c>
      <c r="D79" s="1233"/>
      <c r="F79" s="1228" t="s">
        <v>1479</v>
      </c>
      <c r="G79" s="2762" t="s">
        <v>1482</v>
      </c>
      <c r="H79" s="1233"/>
    </row>
    <row r="80" spans="2:8" ht="73.5" customHeight="1" thickBot="1" x14ac:dyDescent="0.3">
      <c r="B80" s="1228" t="s">
        <v>1449</v>
      </c>
      <c r="C80" s="2762" t="s">
        <v>1459</v>
      </c>
      <c r="D80" s="1233"/>
      <c r="F80" s="1229"/>
      <c r="G80" s="507" t="s">
        <v>1488</v>
      </c>
      <c r="H80" s="611" t="s">
        <v>1869</v>
      </c>
    </row>
    <row r="81" spans="2:8" ht="34.5" customHeight="1" x14ac:dyDescent="0.25">
      <c r="B81" s="1229"/>
      <c r="C81" s="507" t="s">
        <v>1488</v>
      </c>
      <c r="D81" s="644" t="s">
        <v>8</v>
      </c>
      <c r="F81" s="1229"/>
      <c r="G81" s="570" t="s">
        <v>802</v>
      </c>
      <c r="H81" s="579" t="s">
        <v>613</v>
      </c>
    </row>
    <row r="82" spans="2:8" ht="34.5" customHeight="1" x14ac:dyDescent="0.25">
      <c r="B82" s="1229"/>
      <c r="C82" s="570" t="s">
        <v>802</v>
      </c>
      <c r="D82" s="579" t="s">
        <v>608</v>
      </c>
      <c r="F82" s="1229"/>
      <c r="G82" s="10" t="s">
        <v>805</v>
      </c>
      <c r="H82" s="32" t="s">
        <v>809</v>
      </c>
    </row>
    <row r="83" spans="2:8" ht="35.25" customHeight="1" thickBot="1" x14ac:dyDescent="0.3">
      <c r="B83" s="1229"/>
      <c r="C83" s="10" t="s">
        <v>805</v>
      </c>
      <c r="D83" s="32" t="s">
        <v>809</v>
      </c>
      <c r="F83" s="1230"/>
      <c r="G83" s="10" t="s">
        <v>806</v>
      </c>
      <c r="H83" s="32" t="s">
        <v>809</v>
      </c>
    </row>
    <row r="84" spans="2:8" ht="57" customHeight="1" thickBot="1" x14ac:dyDescent="0.3">
      <c r="B84" s="1230"/>
      <c r="C84" s="10" t="s">
        <v>806</v>
      </c>
      <c r="D84" s="32" t="s">
        <v>809</v>
      </c>
      <c r="F84" s="1228" t="s">
        <v>1480</v>
      </c>
      <c r="G84" s="2764" t="s">
        <v>1840</v>
      </c>
      <c r="H84" s="2765"/>
    </row>
    <row r="85" spans="2:8" ht="55.5" customHeight="1" thickBot="1" x14ac:dyDescent="0.3">
      <c r="B85" s="1228" t="s">
        <v>1450</v>
      </c>
      <c r="C85" s="2764" t="s">
        <v>1840</v>
      </c>
      <c r="D85" s="2765"/>
      <c r="F85" s="1230"/>
      <c r="G85" s="2764" t="s">
        <v>1966</v>
      </c>
      <c r="H85" s="2765"/>
    </row>
    <row r="86" spans="2:8" ht="56.25" customHeight="1" thickBot="1" x14ac:dyDescent="0.3">
      <c r="B86" s="1230"/>
      <c r="C86" s="2764" t="s">
        <v>1966</v>
      </c>
      <c r="D86" s="2765"/>
      <c r="F86" s="1228" t="s">
        <v>1481</v>
      </c>
      <c r="G86" s="2764" t="s">
        <v>1841</v>
      </c>
      <c r="H86" s="2765"/>
    </row>
    <row r="87" spans="2:8" ht="51" customHeight="1" thickBot="1" x14ac:dyDescent="0.3">
      <c r="B87" s="1228" t="s">
        <v>1458</v>
      </c>
      <c r="C87" s="2764" t="s">
        <v>1841</v>
      </c>
      <c r="D87" s="2765"/>
      <c r="F87" s="1230"/>
      <c r="G87" s="2764" t="s">
        <v>1966</v>
      </c>
      <c r="H87" s="2765"/>
    </row>
    <row r="88" spans="2:8" ht="52.5" customHeight="1" thickBot="1" x14ac:dyDescent="0.3">
      <c r="B88" s="1230"/>
      <c r="C88" s="2764" t="s">
        <v>1966</v>
      </c>
      <c r="D88" s="2765"/>
    </row>
    <row r="89" spans="2:8" ht="53.25" customHeight="1" x14ac:dyDescent="0.25"/>
    <row r="90" spans="2:8" ht="35.25" customHeight="1" x14ac:dyDescent="0.25"/>
    <row r="91" spans="2:8" ht="35.25" customHeight="1" x14ac:dyDescent="0.25"/>
  </sheetData>
  <sheetProtection password="CA09" sheet="1" objects="1" scenarios="1"/>
  <mergeCells count="119">
    <mergeCell ref="C87:D87"/>
    <mergeCell ref="C88:D88"/>
    <mergeCell ref="G86:H86"/>
    <mergeCell ref="G87:H87"/>
    <mergeCell ref="F63:F66"/>
    <mergeCell ref="F79:F83"/>
    <mergeCell ref="C85:D85"/>
    <mergeCell ref="G85:H85"/>
    <mergeCell ref="C86:D86"/>
    <mergeCell ref="G84:H84"/>
    <mergeCell ref="F67:F71"/>
    <mergeCell ref="F72:F76"/>
    <mergeCell ref="I35:I36"/>
    <mergeCell ref="G79:H79"/>
    <mergeCell ref="G67:H67"/>
    <mergeCell ref="G72:H72"/>
    <mergeCell ref="F77:F78"/>
    <mergeCell ref="G77:H77"/>
    <mergeCell ref="G78:H78"/>
    <mergeCell ref="G56:H56"/>
    <mergeCell ref="F61:F62"/>
    <mergeCell ref="G61:H61"/>
    <mergeCell ref="G62:H62"/>
    <mergeCell ref="G63:H63"/>
    <mergeCell ref="G41:H41"/>
    <mergeCell ref="G46:H46"/>
    <mergeCell ref="G51:H51"/>
    <mergeCell ref="F37:F40"/>
    <mergeCell ref="F41:F45"/>
    <mergeCell ref="F46:F50"/>
    <mergeCell ref="F51:F55"/>
    <mergeCell ref="F56:F60"/>
    <mergeCell ref="B80:B84"/>
    <mergeCell ref="C80:D80"/>
    <mergeCell ref="B62:B63"/>
    <mergeCell ref="C62:D62"/>
    <mergeCell ref="C63:D63"/>
    <mergeCell ref="B64:B67"/>
    <mergeCell ref="C64:D64"/>
    <mergeCell ref="B68:B72"/>
    <mergeCell ref="C68:D68"/>
    <mergeCell ref="G33:H33"/>
    <mergeCell ref="F34:F36"/>
    <mergeCell ref="G34:H34"/>
    <mergeCell ref="G37:H37"/>
    <mergeCell ref="B73:B77"/>
    <mergeCell ref="C73:D73"/>
    <mergeCell ref="B78:B79"/>
    <mergeCell ref="C78:D78"/>
    <mergeCell ref="C79:D79"/>
    <mergeCell ref="B47:B51"/>
    <mergeCell ref="C47:D47"/>
    <mergeCell ref="B52:B56"/>
    <mergeCell ref="C52:D52"/>
    <mergeCell ref="B57:B61"/>
    <mergeCell ref="C57:D57"/>
    <mergeCell ref="C35:D35"/>
    <mergeCell ref="B35:B37"/>
    <mergeCell ref="B38:B41"/>
    <mergeCell ref="C38:D38"/>
    <mergeCell ref="B42:B46"/>
    <mergeCell ref="C42:D42"/>
    <mergeCell ref="B29:C29"/>
    <mergeCell ref="D29:E29"/>
    <mergeCell ref="F29:G29"/>
    <mergeCell ref="B5:F5"/>
    <mergeCell ref="B6:F6"/>
    <mergeCell ref="C33:D33"/>
    <mergeCell ref="B33:B34"/>
    <mergeCell ref="B26:G26"/>
    <mergeCell ref="B27:C27"/>
    <mergeCell ref="D27:E27"/>
    <mergeCell ref="F27:G27"/>
    <mergeCell ref="B28:C28"/>
    <mergeCell ref="D28:E28"/>
    <mergeCell ref="F28:G28"/>
    <mergeCell ref="B23:C23"/>
    <mergeCell ref="D23:E23"/>
    <mergeCell ref="F23:G23"/>
    <mergeCell ref="B24:C24"/>
    <mergeCell ref="D24:E24"/>
    <mergeCell ref="F24:G24"/>
    <mergeCell ref="B20:G20"/>
    <mergeCell ref="B21:C21"/>
    <mergeCell ref="D21:E21"/>
    <mergeCell ref="F21:G21"/>
    <mergeCell ref="B22:C22"/>
    <mergeCell ref="D22:E22"/>
    <mergeCell ref="F22:G22"/>
    <mergeCell ref="B17:C17"/>
    <mergeCell ref="D17:E17"/>
    <mergeCell ref="F17:G17"/>
    <mergeCell ref="B18:C18"/>
    <mergeCell ref="D18:E18"/>
    <mergeCell ref="F18:G18"/>
    <mergeCell ref="B87:B88"/>
    <mergeCell ref="F86:F87"/>
    <mergeCell ref="F84:F85"/>
    <mergeCell ref="B85:B86"/>
    <mergeCell ref="B2:E2"/>
    <mergeCell ref="B8:C8"/>
    <mergeCell ref="F8:G8"/>
    <mergeCell ref="B15:C15"/>
    <mergeCell ref="D15:E15"/>
    <mergeCell ref="F15:G15"/>
    <mergeCell ref="B16:C16"/>
    <mergeCell ref="D16:E16"/>
    <mergeCell ref="F16:G16"/>
    <mergeCell ref="B12:G12"/>
    <mergeCell ref="B13:C13"/>
    <mergeCell ref="D13:E13"/>
    <mergeCell ref="F13:G13"/>
    <mergeCell ref="B14:C14"/>
    <mergeCell ref="D14:E14"/>
    <mergeCell ref="F14:G14"/>
    <mergeCell ref="B9:C9"/>
    <mergeCell ref="B10:C10"/>
    <mergeCell ref="D9:E9"/>
    <mergeCell ref="D10:E10"/>
  </mergeCells>
  <conditionalFormatting sqref="D9:D10 G10 D13:G18 D21:G24 D27:G29">
    <cfRule type="containsBlanks" dxfId="0" priority="1" stopIfTrue="1">
      <formula>LEN(TRIM(D9))=0</formula>
    </cfRule>
  </conditionalFormatting>
  <dataValidations count="31">
    <dataValidation type="decimal" allowBlank="1" showInputMessage="1" showErrorMessage="1" errorTitle="Eingabefehler" error="Ganze Zahl zwischen 0 und 7 eingeben.    " sqref="F28:G28" xr:uid="{00000000-0002-0000-2E00-000000000000}">
      <formula1>0</formula1>
      <formula2>7</formula2>
    </dataValidation>
    <dataValidation type="decimal" allowBlank="1" showInputMessage="1" showErrorMessage="1" errorTitle="Eingafehler" error="Ganze Zahl zwischen 0 und 7 eingeben.  _x000a_" sqref="D28:E28" xr:uid="{00000000-0002-0000-2E00-000001000000}">
      <formula1>0</formula1>
      <formula2>7</formula2>
    </dataValidation>
    <dataValidation type="custom" showInputMessage="1" showErrorMessage="1" errorTitle="Eingabefehler" error="1. Ganze Zahl zwischen 0 und 5000 eingeben.  _x000a_2. Werte &quot;Patienten mit IIEF-Wert &gt;= 22&quot; müssen kleiner gleich sein als &quot;Anzahl Rückmeldungen&quot;.                   " sqref="D22:E22" xr:uid="{00000000-0002-0000-2E00-000002000000}">
      <formula1>IF(D21="","",IF(AND(D22&gt;0,D22&lt;=D21),D22,""))</formula1>
    </dataValidation>
    <dataValidation type="custom" showInputMessage="1" showErrorMessage="1" errorTitle="Eingabefehler" error="1. Ganze Zahl zwischen 0 und 5000 eingeben.  _x000a_2. Werte &quot;Patienten mit ICIQ-Werte 6-10&quot; müssen kleiner gleich sein als &quot;Anzahl Rückmeldungen&quot;.      " sqref="D16:G16" xr:uid="{00000000-0002-0000-2E00-000003000000}">
      <formula1>IF(D13="","",IF(AND(D16&gt;0,D16&lt;=D13),D16,""))</formula1>
    </dataValidation>
    <dataValidation type="custom" showInputMessage="1" showErrorMessage="1" errorTitle="Eingabefehler" error="1. Ganze Zahl zwischen 0 und 5000 eingeben.  _x000a_2. Werte &quot;Patienten mit ICIQ-Werte 1-5&quot; müssen kleiner gleich sein als &quot;Anzahl Rückmeldungen&quot;.      " sqref="D15:G15" xr:uid="{00000000-0002-0000-2E00-000004000000}">
      <formula1>IF(D13="","",IF(AND(D15&gt;0,D15&lt;=D13),D15,""))</formula1>
    </dataValidation>
    <dataValidation type="custom" showInputMessage="1" showErrorMessage="1" errorTitle="Eingabefehler" error="1. Ganze Zahl zwischen 0 und 5000 eingeben.  _x000a_2. Werte &quot;Patienten mit ICIQ-Werte 0&quot; müssen kleiner gleich sein als &quot;Anzahl Rückmeldungen&quot;.                     " sqref="F14:G14" xr:uid="{00000000-0002-0000-2E00-000005000000}">
      <formula1>IF(F13="","",IF(AND(F14&gt;0,F14&lt;=F13),F14,""))</formula1>
    </dataValidation>
    <dataValidation type="custom" showInputMessage="1" showErrorMessage="1" errorTitle="Eingabefehler" error="1. Ganze Zahl zwischen 0 und 5000 eingeben.  _x000a_2. Werte &quot;Patienten mit ICIQ-Werte 0&quot; müssen kleiner gleich sein als &quot;Anzahl Rückmeldungen&quot;.                 " sqref="D14:E14" xr:uid="{00000000-0002-0000-2E00-000006000000}">
      <formula1>IF(D13="","",IF(AND(D14&gt;0,D14&lt;=D13),D14,""))</formula1>
    </dataValidation>
    <dataValidation type="whole" allowBlank="1" showInputMessage="1" showErrorMessage="1" errorTitle="Eingabefehler" error="1. Ganze Zahl zwischen 0 und 5000 eingeben._x000a_2. &quot;Anzahl zurückerhaltene Fragebögen&quot; kann nicht größer sein als &quot;Anzahl zurückerhaltene Fragebögen prätherapeutische Bestimmung&quot;." sqref="G10" xr:uid="{00000000-0002-0000-2E00-000007000000}">
      <formula1>0</formula1>
      <formula2>IF(G9="",0,G9)</formula2>
    </dataValidation>
    <dataValidation type="whole" showInputMessage="1" showErrorMessage="1" errorTitle="Eingabefehler" error="1. Ganze Zahl zwischen 0 und 5000 eingeben._x000a_2. Werte &quot;Anzahl Rückmeldungen&quot; müssen kleiner gleich sein als &quot;Anzahl zurückerhaltene Fragebogen prätherapeutische Bestimmung&quot;.           " sqref="F27:G27" xr:uid="{00000000-0002-0000-2E00-000008000000}">
      <formula1>0</formula1>
      <formula2>IF(G10="",0,G10)</formula2>
    </dataValidation>
    <dataValidation type="whole" showInputMessage="1" showErrorMessage="1" errorTitle="Eingabefhler" error="1. Ganze Zahl zwischen 0 und 5000 eingeben._x000a_2. Werte &quot;Anzahl Rückmeldungen&quot; müssen kleiner gleich sein als &quot;Anzahl zurückerhaltene Fragebögen&quot;.             " sqref="F21:G21" xr:uid="{00000000-0002-0000-2E00-000009000000}">
      <formula1>0</formula1>
      <formula2>IF(G10="",0,G10)</formula2>
    </dataValidation>
    <dataValidation type="whole" showInputMessage="1" showErrorMessage="1" errorTitle="Eingabefehler" error="1. Ganze Zahl zwischen 0 und 5000 eingeben._x000a_2. Werte &quot;Anzahl Rückmeldungen&quot; müssen kleiner gleich sein als &quot;Anzahl zurückerhaltene Fragebogen prätherapeutische Bestimmung&quot;.                        " sqref="F13:G13" xr:uid="{00000000-0002-0000-2E00-00000A000000}">
      <formula1>0</formula1>
      <formula2>IF(G10="",0,G10)</formula2>
    </dataValidation>
    <dataValidation showInputMessage="1" showErrorMessage="1" sqref="G9" xr:uid="{00000000-0002-0000-2E00-00000B000000}"/>
    <dataValidation type="decimal" allowBlank="1" showInputMessage="1" showErrorMessage="1" errorTitle="Eingabefehler" error="Ganze Zahl zwischen 0 und 7 eingeben.       " sqref="F29:G29" xr:uid="{00000000-0002-0000-2E00-00000C000000}">
      <formula1>0</formula1>
      <formula2>7</formula2>
    </dataValidation>
    <dataValidation type="custom" showInputMessage="1" showErrorMessage="1" errorTitle="Eingabefehler" error="1. Ganze Zahl zwischen 0 und 5000 eingeben.  _x000a_2. Werte &quot;Patienten mit IIEF-Wert &lt; 22&quot; müssen kleiner gleich sein als &quot;Anzahl Rückmeldungen&quot;.                  " sqref="F23:G23" xr:uid="{00000000-0002-0000-2E00-00000D000000}">
      <formula1>IF(F21="","",IF(AND(F23&gt;0,F23&lt;=F21),F23,""))</formula1>
    </dataValidation>
    <dataValidation type="custom" showInputMessage="1" showErrorMessage="1" errorTitle="Eingabefehler" error="1. Ganze Zahl zwischen 0 und 5000 eingeben.  _x000a_2. Werte &quot;Patienten mit ICIQ-Werte &gt;=11&quot; müssen kleiner gleich sein als &quot;Anzahl Rückmeldungen&quot;.      " sqref="D17:G17" xr:uid="{00000000-0002-0000-2E00-00000E000000}">
      <formula1>IF(D13="","",IF(AND(D17&gt;0,D17&lt;=D13),D17,""))</formula1>
    </dataValidation>
    <dataValidation type="decimal" allowBlank="1" showInputMessage="1" showErrorMessage="1" errorTitle="Eingabefehler" error="1. Eingabe nur von Zahlen möglich._x000a_2. Keine Minuswerte möglich.               " sqref="F24:G24 F18:G18" xr:uid="{00000000-0002-0000-2E00-00000F000000}">
      <formula1>0</formula1>
      <formula2>5000</formula2>
    </dataValidation>
    <dataValidation type="whole" showInputMessage="1" showErrorMessage="1" errorTitle="Eingabefehler" error="Ganze Zahl zwischen 0 und 5000 eingeben._x000a_" sqref="D9" xr:uid="{00000000-0002-0000-2E00-000010000000}">
      <formula1>0</formula1>
      <formula2>5000</formula2>
    </dataValidation>
    <dataValidation type="custom" showInputMessage="1" showErrorMessage="1" errorTitle="Eingabefehler" error="1. Ganze Zahl zwischen 0 und 5000 eingeben.  _x000a_2. Werte &quot;Patienten mit IIEF-Wert &lt; 22&quot; müssen kleiner gleich sein als &quot;Anzahl Rückmeldungen&quot;.     " sqref="D23:E23" xr:uid="{00000000-0002-0000-2E00-000011000000}">
      <formula1>IF(D21="","",IF(AND(D23&gt;0,D23&lt;=D21),D23,""))</formula1>
    </dataValidation>
    <dataValidation type="decimal" operator="greaterThan" allowBlank="1" showInputMessage="1" showErrorMessage="1" sqref="D19:E19 F30:G30 D25:E25" xr:uid="{00000000-0002-0000-2E00-000012000000}">
      <formula1>0</formula1>
    </dataValidation>
    <dataValidation type="decimal" allowBlank="1" showInputMessage="1" showErrorMessage="1" errorTitle="Eingafehler" error="Ganze Zahl zwischen 0 und 7 eingeben.  " sqref="D29:E29" xr:uid="{00000000-0002-0000-2E00-000013000000}">
      <formula1>0</formula1>
      <formula2>7</formula2>
    </dataValidation>
    <dataValidation type="decimal" allowBlank="1" showInputMessage="1" showErrorMessage="1" errorTitle="Eingafehler" error="1. Eingabe nur von Zahlen möglich._x000a_2. Keine Minuswerte möglich.               " sqref="D24:E24" xr:uid="{00000000-0002-0000-2E00-000014000000}">
      <formula1>0</formula1>
      <formula2>5000</formula2>
    </dataValidation>
    <dataValidation type="custom" showInputMessage="1" showErrorMessage="1" errorTitle="Eingabefehler" error="1. Ganze Zahl zwischen 0 und 5000 eingeben.  _x000a_2. Werte &quot;Patienten mit IIEF-Wert &gt;= 22&quot; müssen kleiner gleich sein als &quot;Anzahl Rückmeldungen&quot;.     " sqref="F22:G22" xr:uid="{00000000-0002-0000-2E00-000015000000}">
      <formula1>IF(F21="","",IF(AND(F22&gt;0,F22&lt;=F21),F22,""))</formula1>
    </dataValidation>
    <dataValidation type="decimal" showInputMessage="1" showErrorMessage="1" errorTitle="Eingabefehler" error="1. Eingabe nur von Zahlen möglich._x000a_2. Keine Minuswerte möglich.               " sqref="D18:E18" xr:uid="{00000000-0002-0000-2E00-000016000000}">
      <formula1>0</formula1>
      <formula2>5000</formula2>
    </dataValidation>
    <dataValidation type="whole" showInputMessage="1" showErrorMessage="1" errorTitle="Eingabefehler" error="1. Ganze Zahl zwischen 0 und 5000 eingeben._x000a_2. &quot;Anzahl zurückerhaltene Fragebögen&quot; kann nicht größer sein als &quot;Anzahl Primärfälle&quot;." sqref="D10" xr:uid="{00000000-0002-0000-2E00-000017000000}">
      <formula1>0</formula1>
      <formula2>D9</formula2>
    </dataValidation>
    <dataValidation type="whole" allowBlank="1" showInputMessage="1" showErrorMessage="1" errorTitle="Eingafehler" error="1. Ganze Zahl zwischen 0 und 5000 eingeben._x000a_2. Werte &quot;Anzahl Rückmeldungen&quot; müssen kleiner gleich sein als &quot;Anzahl zurückerhaltene Fragebögen&quot;.   " sqref="E27" xr:uid="{00000000-0002-0000-2E00-000018000000}">
      <formula1>0</formula1>
      <formula2>IF(F10="",0,F10)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E21" xr:uid="{00000000-0002-0000-2E00-000019000000}">
      <formula1>0</formula1>
      <formula2>IF(F10="",0,F10)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E13" xr:uid="{00000000-0002-0000-2E00-00001A000000}">
      <formula1>0</formula1>
      <formula2>IF(F10="",0,F10)</formula2>
    </dataValidation>
    <dataValidation type="whole" allowBlank="1" showInputMessage="1" showErrorMessage="1" errorTitle="Eingafehler" error="1. Ganze Zahl zwischen 0 und 5000 eingeben._x000a_2. Werte &quot;Anzahl Rückmeldungen&quot; müssen kleiner gleich sein als &quot;Anzahl zurückerhaltene Fragebögen&quot;.   " sqref="D27" xr:uid="{00000000-0002-0000-2E00-00001B000000}">
      <formula1>0</formula1>
      <formula2>IF(D10="",0,D10)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D21" xr:uid="{00000000-0002-0000-2E00-00001C000000}">
      <formula1>0</formula1>
      <formula2>IF(D10="",0,D10)</formula2>
    </dataValidation>
    <dataValidation type="whole" allowBlank="1" showInputMessage="1" showErrorMessage="1" errorTitle="Eingabefehler" error="1. Ganze Zahl zwischen 0 und 5000 eingeben._x000a_2. Werte &quot;Anzahl Rückmeldungen&quot; müssen kleiner gleich sein als &quot;Anzahl zurückerhaltene Fragebögen&quot;.  " sqref="D13" xr:uid="{00000000-0002-0000-2E00-00001D000000}">
      <formula1>0</formula1>
      <formula2>IF(D10="",0,D10)</formula2>
    </dataValidation>
    <dataValidation type="whole" showInputMessage="1" showErrorMessage="1" sqref="G11" xr:uid="{00000000-0002-0000-2E00-00001E000000}">
      <formula1>0</formula1>
      <formula2>D10</formula2>
    </dataValidation>
  </dataValidations>
  <hyperlinks>
    <hyperlink ref="B3" location="Content!A1" display="Content (Inhaltsverzeichnis)" xr:uid="{00000000-0004-0000-2E00-000000000000}"/>
  </hyperlinks>
  <pageMargins left="0.7" right="0.7" top="0.78740157499999996" bottom="0.78740157499999996" header="0.3" footer="0.3"/>
  <pageSetup paperSize="9" orientation="portrait" horizontalDpi="0" verticalDpi="0" r:id="rId1"/>
  <drawing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51"/>
  <dimension ref="A1:V58"/>
  <sheetViews>
    <sheetView showGridLines="0" zoomScale="90" zoomScaleNormal="90" workbookViewId="0">
      <pane ySplit="3" topLeftCell="A4" activePane="bottomLeft" state="frozen"/>
      <selection pane="bottomLeft" activeCell="C3" sqref="C3"/>
    </sheetView>
  </sheetViews>
  <sheetFormatPr baseColWidth="10" defaultRowHeight="15" x14ac:dyDescent="0.25"/>
  <cols>
    <col min="1" max="1" width="2.5703125" customWidth="1"/>
    <col min="2" max="2" width="2.28515625" customWidth="1"/>
    <col min="6" max="6" width="54.5703125" customWidth="1"/>
    <col min="7" max="7" width="9.42578125" customWidth="1"/>
    <col min="8" max="8" width="21.42578125" customWidth="1"/>
    <col min="9" max="9" width="76.140625" customWidth="1"/>
    <col min="10" max="10" width="20.28515625" customWidth="1"/>
  </cols>
  <sheetData>
    <row r="1" spans="1:22" s="185" customFormat="1" ht="4.5" customHeight="1" x14ac:dyDescent="0.2">
      <c r="V1" s="515"/>
    </row>
    <row r="2" spans="1:22" s="185" customFormat="1" ht="51" customHeight="1" x14ac:dyDescent="0.2">
      <c r="C2" s="1137" t="s">
        <v>3674</v>
      </c>
      <c r="D2" s="1137"/>
      <c r="E2" s="1137"/>
      <c r="F2" s="1137"/>
      <c r="G2" s="62"/>
      <c r="H2" s="62"/>
      <c r="I2" s="62"/>
      <c r="J2" s="29"/>
      <c r="K2" s="29"/>
      <c r="L2" s="29"/>
      <c r="M2" s="29"/>
      <c r="N2" s="29"/>
      <c r="O2" s="29"/>
      <c r="P2" s="29"/>
      <c r="Q2" s="29"/>
      <c r="R2" s="29"/>
      <c r="S2" s="29"/>
      <c r="T2" s="29"/>
      <c r="U2" s="29"/>
      <c r="V2" s="515"/>
    </row>
    <row r="3" spans="1:22" s="1" customFormat="1" ht="16.5" customHeight="1" x14ac:dyDescent="0.25">
      <c r="B3" s="387" t="s">
        <v>1173</v>
      </c>
      <c r="C3" s="387"/>
      <c r="D3" s="387"/>
      <c r="E3"/>
      <c r="F3"/>
      <c r="G3"/>
      <c r="H3" s="201"/>
      <c r="I3" s="201"/>
      <c r="J3" s="201"/>
      <c r="K3" s="202"/>
      <c r="L3"/>
      <c r="M3"/>
      <c r="N3"/>
    </row>
    <row r="4" spans="1:22" s="29" customFormat="1" ht="17.25" customHeight="1" x14ac:dyDescent="0.2">
      <c r="A4" s="23"/>
      <c r="B4" s="23"/>
      <c r="C4" s="648"/>
      <c r="D4" s="648"/>
      <c r="E4" s="648"/>
      <c r="F4" s="649"/>
      <c r="G4" s="28"/>
      <c r="H4" s="28"/>
    </row>
    <row r="5" spans="1:22" ht="15.75" thickBot="1" x14ac:dyDescent="0.3"/>
    <row r="6" spans="1:22" ht="30" customHeight="1" thickBot="1" x14ac:dyDescent="0.3">
      <c r="C6" s="1270" t="s">
        <v>1996</v>
      </c>
      <c r="D6" s="2799"/>
      <c r="E6" s="2800"/>
      <c r="F6" s="655" t="s">
        <v>1995</v>
      </c>
      <c r="H6" s="655" t="s">
        <v>1997</v>
      </c>
      <c r="I6" s="660" t="s">
        <v>1998</v>
      </c>
    </row>
    <row r="7" spans="1:22" ht="30" customHeight="1" x14ac:dyDescent="0.25">
      <c r="C7" s="2794" t="s">
        <v>2002</v>
      </c>
      <c r="D7" s="2795"/>
      <c r="E7" s="2795"/>
      <c r="F7" s="656" t="s">
        <v>2003</v>
      </c>
      <c r="G7" s="7"/>
      <c r="H7" s="32" t="s">
        <v>334</v>
      </c>
      <c r="I7" s="661" t="s">
        <v>2057</v>
      </c>
    </row>
    <row r="8" spans="1:22" ht="37.5" customHeight="1" x14ac:dyDescent="0.25">
      <c r="C8" s="2796" t="s">
        <v>2001</v>
      </c>
      <c r="D8" s="2797"/>
      <c r="E8" s="2797"/>
      <c r="F8" s="657" t="s">
        <v>2004</v>
      </c>
      <c r="G8" s="7"/>
      <c r="H8" s="32" t="s">
        <v>1993</v>
      </c>
      <c r="I8" s="662" t="s">
        <v>2056</v>
      </c>
    </row>
    <row r="9" spans="1:22" ht="66" customHeight="1" x14ac:dyDescent="0.25">
      <c r="C9" s="2796" t="s">
        <v>2000</v>
      </c>
      <c r="D9" s="2797"/>
      <c r="E9" s="2797"/>
      <c r="F9" s="650" t="s">
        <v>2007</v>
      </c>
      <c r="G9" s="7"/>
      <c r="H9" s="503" t="s">
        <v>2008</v>
      </c>
      <c r="I9" s="651" t="s">
        <v>2055</v>
      </c>
    </row>
    <row r="10" spans="1:22" ht="30" customHeight="1" x14ac:dyDescent="0.25">
      <c r="C10" s="2794" t="s">
        <v>2006</v>
      </c>
      <c r="D10" s="2795"/>
      <c r="E10" s="2795"/>
      <c r="F10" s="657" t="s">
        <v>1988</v>
      </c>
      <c r="G10" s="7"/>
      <c r="H10" s="32" t="s">
        <v>357</v>
      </c>
      <c r="I10" s="662" t="s">
        <v>2058</v>
      </c>
    </row>
    <row r="11" spans="1:22" ht="36" customHeight="1" x14ac:dyDescent="0.25">
      <c r="C11" s="2794" t="s">
        <v>2072</v>
      </c>
      <c r="D11" s="2795"/>
      <c r="E11" s="2795"/>
      <c r="F11" s="657" t="s">
        <v>1988</v>
      </c>
      <c r="G11" s="771"/>
      <c r="H11" s="32" t="s">
        <v>903</v>
      </c>
      <c r="I11" s="668" t="s">
        <v>2073</v>
      </c>
    </row>
    <row r="12" spans="1:22" ht="45.75" thickBot="1" x14ac:dyDescent="0.3">
      <c r="C12" s="2798" t="s">
        <v>1999</v>
      </c>
      <c r="D12" s="2803"/>
      <c r="E12" s="2803"/>
      <c r="F12" s="933" t="s">
        <v>1988</v>
      </c>
      <c r="G12" s="7"/>
      <c r="H12" s="37" t="s">
        <v>716</v>
      </c>
      <c r="I12" s="663" t="s">
        <v>2074</v>
      </c>
    </row>
    <row r="13" spans="1:22" ht="27" customHeight="1" thickBot="1" x14ac:dyDescent="0.3">
      <c r="C13" s="1270" t="s">
        <v>3326</v>
      </c>
      <c r="D13" s="2799"/>
      <c r="E13" s="2800"/>
      <c r="F13" s="659"/>
      <c r="G13" s="7"/>
      <c r="H13" s="931"/>
      <c r="I13" s="932"/>
    </row>
    <row r="14" spans="1:22" ht="48" customHeight="1" x14ac:dyDescent="0.25">
      <c r="C14" s="2807" t="s">
        <v>2009</v>
      </c>
      <c r="D14" s="2808"/>
      <c r="E14" s="2808"/>
      <c r="F14" s="656" t="s">
        <v>2005</v>
      </c>
      <c r="G14" s="7"/>
      <c r="H14" s="32" t="s">
        <v>1081</v>
      </c>
      <c r="I14" s="654" t="s">
        <v>2010</v>
      </c>
    </row>
    <row r="15" spans="1:22" ht="273" customHeight="1" x14ac:dyDescent="0.25">
      <c r="C15" s="2798" t="s">
        <v>2899</v>
      </c>
      <c r="D15" s="2803"/>
      <c r="E15" s="2803"/>
      <c r="F15" s="657" t="s">
        <v>2872</v>
      </c>
      <c r="G15" s="7"/>
      <c r="H15" s="1095" t="s">
        <v>2900</v>
      </c>
      <c r="I15" s="1099" t="s">
        <v>3821</v>
      </c>
    </row>
    <row r="16" spans="1:22" ht="106.5" customHeight="1" x14ac:dyDescent="0.25">
      <c r="C16" s="2796" t="s">
        <v>3327</v>
      </c>
      <c r="D16" s="2796"/>
      <c r="E16" s="2796"/>
      <c r="F16" s="657" t="s">
        <v>3270</v>
      </c>
      <c r="G16" s="7"/>
      <c r="H16" s="32" t="s">
        <v>3271</v>
      </c>
      <c r="I16" s="934" t="s">
        <v>3669</v>
      </c>
    </row>
    <row r="17" spans="3:10" ht="92.25" customHeight="1" x14ac:dyDescent="0.25">
      <c r="C17" s="2798" t="s">
        <v>3328</v>
      </c>
      <c r="D17" s="2798"/>
      <c r="E17" s="2798"/>
      <c r="F17" s="657" t="s">
        <v>3269</v>
      </c>
      <c r="G17" s="7"/>
      <c r="H17" s="32" t="s">
        <v>3273</v>
      </c>
      <c r="I17" s="934" t="s">
        <v>3272</v>
      </c>
    </row>
    <row r="18" spans="3:10" ht="138" customHeight="1" thickBot="1" x14ac:dyDescent="0.3">
      <c r="C18" s="2809" t="s">
        <v>3665</v>
      </c>
      <c r="D18" s="2809"/>
      <c r="E18" s="2809"/>
      <c r="F18" s="1091" t="s">
        <v>3666</v>
      </c>
      <c r="G18" s="7"/>
      <c r="H18" s="1086" t="s">
        <v>3667</v>
      </c>
      <c r="I18" s="1092" t="s">
        <v>3668</v>
      </c>
    </row>
    <row r="19" spans="3:10" ht="27" customHeight="1" thickBot="1" x14ac:dyDescent="0.3">
      <c r="C19" s="1270" t="s">
        <v>2019</v>
      </c>
      <c r="D19" s="2799"/>
      <c r="E19" s="2800"/>
      <c r="F19" s="659"/>
      <c r="G19" s="7"/>
      <c r="H19" s="653"/>
      <c r="I19" s="652"/>
    </row>
    <row r="20" spans="3:10" ht="87.75" customHeight="1" x14ac:dyDescent="0.25">
      <c r="C20" s="2794" t="s">
        <v>2901</v>
      </c>
      <c r="D20" s="2795"/>
      <c r="E20" s="2795"/>
      <c r="F20" s="658" t="s">
        <v>2902</v>
      </c>
      <c r="G20" s="7"/>
      <c r="H20" s="32"/>
      <c r="I20" s="668" t="s">
        <v>2861</v>
      </c>
    </row>
    <row r="21" spans="3:10" ht="129" customHeight="1" x14ac:dyDescent="0.25">
      <c r="C21" s="2794" t="s">
        <v>2011</v>
      </c>
      <c r="D21" s="2795"/>
      <c r="E21" s="2795"/>
      <c r="F21" s="657" t="s">
        <v>1989</v>
      </c>
      <c r="G21" s="664"/>
      <c r="H21" s="38" t="s">
        <v>2014</v>
      </c>
      <c r="I21" s="662" t="s">
        <v>2015</v>
      </c>
    </row>
    <row r="22" spans="3:10" ht="86.25" customHeight="1" x14ac:dyDescent="0.25">
      <c r="C22" s="2794" t="s">
        <v>2076</v>
      </c>
      <c r="D22" s="2795"/>
      <c r="E22" s="2795"/>
      <c r="F22" s="657" t="s">
        <v>2075</v>
      </c>
      <c r="G22" s="664"/>
      <c r="H22" s="38" t="s">
        <v>2077</v>
      </c>
      <c r="I22" s="668" t="s">
        <v>2078</v>
      </c>
      <c r="J22" s="697"/>
    </row>
    <row r="23" spans="3:10" ht="49.5" customHeight="1" thickBot="1" x14ac:dyDescent="0.3">
      <c r="C23" s="2796" t="s">
        <v>2012</v>
      </c>
      <c r="D23" s="2797"/>
      <c r="E23" s="2797"/>
      <c r="F23" s="658" t="s">
        <v>2013</v>
      </c>
      <c r="G23" s="664"/>
      <c r="H23" s="38" t="s">
        <v>719</v>
      </c>
      <c r="I23" s="668" t="s">
        <v>2016</v>
      </c>
    </row>
    <row r="24" spans="3:10" ht="27" customHeight="1" thickBot="1" x14ac:dyDescent="0.3">
      <c r="C24" s="1270" t="s">
        <v>2020</v>
      </c>
      <c r="D24" s="1271"/>
      <c r="E24" s="1272"/>
      <c r="F24" s="659"/>
      <c r="G24" s="7"/>
      <c r="H24" s="653"/>
      <c r="I24" s="652"/>
    </row>
    <row r="25" spans="3:10" ht="129" customHeight="1" x14ac:dyDescent="0.25">
      <c r="C25" s="2794" t="s">
        <v>58</v>
      </c>
      <c r="D25" s="2795"/>
      <c r="E25" s="2795"/>
      <c r="F25" s="657" t="s">
        <v>2005</v>
      </c>
      <c r="G25" s="664"/>
      <c r="H25" s="32" t="s">
        <v>779</v>
      </c>
      <c r="I25" s="668" t="s">
        <v>2053</v>
      </c>
    </row>
    <row r="26" spans="3:10" ht="49.5" customHeight="1" thickBot="1" x14ac:dyDescent="0.3">
      <c r="C26" s="2796" t="s">
        <v>2022</v>
      </c>
      <c r="D26" s="2797"/>
      <c r="E26" s="2797"/>
      <c r="F26" s="657" t="s">
        <v>2005</v>
      </c>
      <c r="G26" s="664"/>
      <c r="H26" s="32" t="s">
        <v>779</v>
      </c>
      <c r="I26" s="668" t="s">
        <v>2054</v>
      </c>
    </row>
    <row r="27" spans="3:10" ht="30.75" customHeight="1" thickBot="1" x14ac:dyDescent="0.3">
      <c r="C27" s="1270" t="s">
        <v>2021</v>
      </c>
      <c r="D27" s="2799"/>
      <c r="E27" s="2800"/>
      <c r="F27" s="659"/>
      <c r="G27" s="664"/>
      <c r="H27" s="665"/>
      <c r="I27" s="659"/>
    </row>
    <row r="28" spans="3:10" ht="36" customHeight="1" x14ac:dyDescent="0.25">
      <c r="C28" s="2804" t="s">
        <v>2018</v>
      </c>
      <c r="D28" s="2805"/>
      <c r="E28" s="2806"/>
      <c r="F28" s="658" t="s">
        <v>2028</v>
      </c>
      <c r="G28" s="664"/>
      <c r="H28" s="32" t="s">
        <v>731</v>
      </c>
      <c r="I28" s="658" t="s">
        <v>2029</v>
      </c>
    </row>
    <row r="29" spans="3:10" ht="36.75" customHeight="1" x14ac:dyDescent="0.25">
      <c r="C29" s="2796" t="s">
        <v>2017</v>
      </c>
      <c r="D29" s="2797"/>
      <c r="E29" s="2797"/>
      <c r="F29" s="657" t="s">
        <v>1988</v>
      </c>
      <c r="G29" s="664"/>
      <c r="H29" s="32" t="s">
        <v>730</v>
      </c>
      <c r="I29" s="662" t="s">
        <v>2027</v>
      </c>
    </row>
    <row r="30" spans="3:10" ht="126.75" customHeight="1" x14ac:dyDescent="0.25">
      <c r="C30" s="2798" t="s">
        <v>2025</v>
      </c>
      <c r="D30" s="2803"/>
      <c r="E30" s="2803"/>
      <c r="F30" s="657" t="s">
        <v>1989</v>
      </c>
      <c r="G30" s="664"/>
      <c r="H30" s="38" t="s">
        <v>1990</v>
      </c>
      <c r="I30" s="662" t="s">
        <v>2015</v>
      </c>
    </row>
    <row r="31" spans="3:10" ht="48" x14ac:dyDescent="0.25">
      <c r="C31" s="2798" t="s">
        <v>2023</v>
      </c>
      <c r="D31" s="2803"/>
      <c r="E31" s="2803"/>
      <c r="F31" s="657" t="s">
        <v>1991</v>
      </c>
      <c r="G31" s="664"/>
      <c r="H31" s="32" t="s">
        <v>768</v>
      </c>
      <c r="I31" s="666" t="s">
        <v>1992</v>
      </c>
    </row>
    <row r="32" spans="3:10" ht="33.75" x14ac:dyDescent="0.25">
      <c r="C32" s="2796" t="s">
        <v>2024</v>
      </c>
      <c r="D32" s="2797"/>
      <c r="E32" s="2797"/>
      <c r="F32" s="657" t="s">
        <v>2005</v>
      </c>
      <c r="G32" s="664"/>
      <c r="H32" s="32" t="s">
        <v>734</v>
      </c>
      <c r="I32" s="654" t="s">
        <v>2030</v>
      </c>
    </row>
    <row r="33" spans="3:9" ht="90" thickBot="1" x14ac:dyDescent="0.3">
      <c r="C33" s="2796" t="s">
        <v>2026</v>
      </c>
      <c r="D33" s="2797"/>
      <c r="E33" s="2797"/>
      <c r="F33" s="658" t="s">
        <v>2031</v>
      </c>
      <c r="G33" s="664"/>
      <c r="H33" s="47" t="s">
        <v>735</v>
      </c>
      <c r="I33" s="658" t="s">
        <v>2032</v>
      </c>
    </row>
    <row r="34" spans="3:9" ht="30" customHeight="1" thickBot="1" x14ac:dyDescent="0.3">
      <c r="C34" s="1270" t="s">
        <v>2898</v>
      </c>
      <c r="D34" s="2799"/>
      <c r="E34" s="2800"/>
      <c r="F34" s="667"/>
      <c r="G34" s="664"/>
      <c r="H34" s="665"/>
      <c r="I34" s="659"/>
    </row>
    <row r="35" spans="3:9" ht="208.5" customHeight="1" x14ac:dyDescent="0.25">
      <c r="C35" s="2794" t="s">
        <v>2033</v>
      </c>
      <c r="D35" s="2795"/>
      <c r="E35" s="2795"/>
      <c r="F35" s="830" t="s">
        <v>2897</v>
      </c>
      <c r="G35" s="664"/>
      <c r="H35" s="32" t="s">
        <v>2036</v>
      </c>
      <c r="I35" s="32" t="s">
        <v>2896</v>
      </c>
    </row>
    <row r="36" spans="3:9" ht="309.75" customHeight="1" x14ac:dyDescent="0.25">
      <c r="C36" s="2796" t="s">
        <v>2034</v>
      </c>
      <c r="D36" s="2797"/>
      <c r="E36" s="2797"/>
      <c r="F36" s="830" t="s">
        <v>2894</v>
      </c>
      <c r="G36" s="664"/>
      <c r="H36" s="32" t="s">
        <v>2037</v>
      </c>
      <c r="I36" s="32" t="s">
        <v>2895</v>
      </c>
    </row>
    <row r="37" spans="3:9" ht="372" thickBot="1" x14ac:dyDescent="0.3">
      <c r="C37" s="2796" t="s">
        <v>2035</v>
      </c>
      <c r="D37" s="2797"/>
      <c r="E37" s="2797"/>
      <c r="F37" s="830" t="s">
        <v>2893</v>
      </c>
      <c r="G37" s="664"/>
      <c r="H37" s="32" t="s">
        <v>2037</v>
      </c>
      <c r="I37" s="32" t="s">
        <v>2892</v>
      </c>
    </row>
    <row r="38" spans="3:9" ht="30" customHeight="1" thickBot="1" x14ac:dyDescent="0.3">
      <c r="C38" s="1270" t="s">
        <v>2045</v>
      </c>
      <c r="D38" s="2799"/>
      <c r="E38" s="2800"/>
      <c r="F38" s="659"/>
      <c r="G38" s="664"/>
      <c r="H38" s="665"/>
      <c r="I38" s="659"/>
    </row>
    <row r="39" spans="3:9" ht="123" customHeight="1" x14ac:dyDescent="0.25">
      <c r="C39" s="2801" t="s">
        <v>3357</v>
      </c>
      <c r="D39" s="2802"/>
      <c r="E39" s="2802"/>
      <c r="F39" s="940" t="s">
        <v>2050</v>
      </c>
      <c r="G39" s="664"/>
      <c r="H39" s="412" t="s">
        <v>3358</v>
      </c>
      <c r="I39" s="939" t="s">
        <v>3359</v>
      </c>
    </row>
    <row r="40" spans="3:9" ht="90" x14ac:dyDescent="0.25">
      <c r="C40" s="2796" t="s">
        <v>2041</v>
      </c>
      <c r="D40" s="2797"/>
      <c r="E40" s="2797"/>
      <c r="F40" s="657" t="s">
        <v>2050</v>
      </c>
      <c r="G40" s="664"/>
      <c r="H40" s="36" t="s">
        <v>2038</v>
      </c>
      <c r="I40" s="668" t="s">
        <v>2039</v>
      </c>
    </row>
    <row r="41" spans="3:9" ht="108.75" customHeight="1" x14ac:dyDescent="0.25">
      <c r="C41" s="2796" t="s">
        <v>2040</v>
      </c>
      <c r="D41" s="2797"/>
      <c r="E41" s="2797"/>
      <c r="F41" s="657" t="s">
        <v>2051</v>
      </c>
      <c r="G41" s="664"/>
      <c r="H41" s="36" t="s">
        <v>2042</v>
      </c>
      <c r="I41" s="668" t="s">
        <v>2043</v>
      </c>
    </row>
    <row r="42" spans="3:9" ht="102.75" customHeight="1" x14ac:dyDescent="0.25">
      <c r="C42" s="2796" t="s">
        <v>2044</v>
      </c>
      <c r="D42" s="2797"/>
      <c r="E42" s="2797"/>
      <c r="F42" s="657" t="s">
        <v>2051</v>
      </c>
      <c r="G42" s="664"/>
      <c r="H42" s="32" t="s">
        <v>2046</v>
      </c>
      <c r="I42" s="668" t="s">
        <v>2047</v>
      </c>
    </row>
    <row r="43" spans="3:9" ht="33.75" x14ac:dyDescent="0.25">
      <c r="C43" s="2796" t="s">
        <v>2049</v>
      </c>
      <c r="D43" s="2797"/>
      <c r="E43" s="2797"/>
      <c r="F43" s="657" t="s">
        <v>2051</v>
      </c>
      <c r="G43" s="664"/>
      <c r="H43" s="36" t="s">
        <v>701</v>
      </c>
      <c r="I43" s="654" t="s">
        <v>2048</v>
      </c>
    </row>
    <row r="44" spans="3:9" ht="36.75" customHeight="1" x14ac:dyDescent="0.25">
      <c r="C44" s="2796" t="s">
        <v>1994</v>
      </c>
      <c r="D44" s="2797"/>
      <c r="E44" s="2797"/>
      <c r="F44" s="657" t="s">
        <v>2051</v>
      </c>
      <c r="G44" s="664"/>
      <c r="H44" s="32" t="s">
        <v>1159</v>
      </c>
      <c r="I44" s="668" t="s">
        <v>2052</v>
      </c>
    </row>
    <row r="45" spans="3:9" x14ac:dyDescent="0.25">
      <c r="C45" s="7"/>
      <c r="D45" s="7"/>
      <c r="E45" s="7"/>
      <c r="F45" s="7"/>
    </row>
    <row r="46" spans="3:9" x14ac:dyDescent="0.25">
      <c r="C46" s="7"/>
      <c r="D46" s="7"/>
      <c r="E46" s="7"/>
      <c r="F46" s="7"/>
    </row>
    <row r="47" spans="3:9" x14ac:dyDescent="0.25">
      <c r="C47" s="7"/>
      <c r="D47" s="7"/>
      <c r="E47" s="7"/>
      <c r="F47" s="7"/>
    </row>
    <row r="48" spans="3:9" x14ac:dyDescent="0.25">
      <c r="C48" s="7"/>
      <c r="D48" s="7"/>
      <c r="E48" s="7"/>
      <c r="F48" s="7"/>
    </row>
    <row r="49" spans="3:6" x14ac:dyDescent="0.25">
      <c r="C49" s="7"/>
      <c r="D49" s="7"/>
      <c r="E49" s="7"/>
      <c r="F49" s="7"/>
    </row>
    <row r="50" spans="3:6" x14ac:dyDescent="0.25">
      <c r="C50" s="7"/>
      <c r="D50" s="7"/>
      <c r="E50" s="7"/>
      <c r="F50" s="7"/>
    </row>
    <row r="51" spans="3:6" x14ac:dyDescent="0.25">
      <c r="C51" s="7"/>
      <c r="D51" s="7"/>
      <c r="E51" s="7"/>
      <c r="F51" s="7"/>
    </row>
    <row r="52" spans="3:6" x14ac:dyDescent="0.25">
      <c r="C52" s="7"/>
      <c r="D52" s="7"/>
      <c r="E52" s="7"/>
      <c r="F52" s="7"/>
    </row>
    <row r="53" spans="3:6" x14ac:dyDescent="0.25">
      <c r="C53" s="7"/>
      <c r="D53" s="7"/>
      <c r="E53" s="7"/>
      <c r="F53" s="7"/>
    </row>
    <row r="54" spans="3:6" x14ac:dyDescent="0.25">
      <c r="C54" s="7"/>
      <c r="D54" s="7"/>
      <c r="E54" s="7"/>
      <c r="F54" s="7"/>
    </row>
    <row r="55" spans="3:6" x14ac:dyDescent="0.25">
      <c r="C55" s="7"/>
      <c r="D55" s="7"/>
      <c r="E55" s="7"/>
      <c r="F55" s="7"/>
    </row>
    <row r="56" spans="3:6" x14ac:dyDescent="0.25">
      <c r="C56" s="7"/>
      <c r="D56" s="7"/>
      <c r="E56" s="7"/>
      <c r="F56" s="7"/>
    </row>
    <row r="57" spans="3:6" x14ac:dyDescent="0.25">
      <c r="C57" s="7"/>
      <c r="D57" s="7"/>
      <c r="E57" s="7"/>
      <c r="F57" s="7"/>
    </row>
    <row r="58" spans="3:6" x14ac:dyDescent="0.25">
      <c r="C58" s="7"/>
      <c r="D58" s="7"/>
      <c r="E58" s="7"/>
      <c r="F58" s="7"/>
    </row>
  </sheetData>
  <sheetProtection password="CA09" sheet="1" objects="1" scenarios="1"/>
  <mergeCells count="40">
    <mergeCell ref="C25:E25"/>
    <mergeCell ref="C26:E26"/>
    <mergeCell ref="C11:E11"/>
    <mergeCell ref="C22:E22"/>
    <mergeCell ref="C20:E20"/>
    <mergeCell ref="C15:E15"/>
    <mergeCell ref="C16:E16"/>
    <mergeCell ref="C18:E18"/>
    <mergeCell ref="C31:E31"/>
    <mergeCell ref="C34:E34"/>
    <mergeCell ref="C9:E9"/>
    <mergeCell ref="C2:F2"/>
    <mergeCell ref="C6:E6"/>
    <mergeCell ref="C7:E7"/>
    <mergeCell ref="C8:E8"/>
    <mergeCell ref="C28:E28"/>
    <mergeCell ref="C10:E10"/>
    <mergeCell ref="C12:E12"/>
    <mergeCell ref="C14:E14"/>
    <mergeCell ref="C19:E19"/>
    <mergeCell ref="C21:E21"/>
    <mergeCell ref="C23:E23"/>
    <mergeCell ref="C24:E24"/>
    <mergeCell ref="C27:E27"/>
    <mergeCell ref="C35:E35"/>
    <mergeCell ref="C33:E33"/>
    <mergeCell ref="C17:E17"/>
    <mergeCell ref="C13:E13"/>
    <mergeCell ref="C44:E44"/>
    <mergeCell ref="C37:E37"/>
    <mergeCell ref="C38:E38"/>
    <mergeCell ref="C40:E40"/>
    <mergeCell ref="C41:E41"/>
    <mergeCell ref="C42:E42"/>
    <mergeCell ref="C43:E43"/>
    <mergeCell ref="C39:E39"/>
    <mergeCell ref="C36:E36"/>
    <mergeCell ref="C29:E29"/>
    <mergeCell ref="C32:E32"/>
    <mergeCell ref="C30:E30"/>
  </mergeCells>
  <hyperlinks>
    <hyperlink ref="B3:D3" location="Content!A1" display="Content (Inhaltsverzeichnis)" xr:uid="{00000000-0004-0000-2F00-000000000000}"/>
  </hyperlinks>
  <pageMargins left="0.7" right="0.7" top="0.78740157499999996" bottom="0.78740157499999996"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52"/>
  <dimension ref="A1:Y115"/>
  <sheetViews>
    <sheetView showGridLines="0" zoomScaleNormal="100" zoomScaleSheetLayoutView="50" workbookViewId="0">
      <pane ySplit="3" topLeftCell="A4" activePane="bottomLeft" state="frozen"/>
      <selection pane="bottomLeft" activeCell="O10" sqref="O10:S10"/>
    </sheetView>
  </sheetViews>
  <sheetFormatPr baseColWidth="10" defaultColWidth="11.42578125" defaultRowHeight="15" x14ac:dyDescent="0.25"/>
  <cols>
    <col min="1" max="1" width="3.42578125" customWidth="1"/>
    <col min="2" max="2" width="5.42578125" customWidth="1"/>
    <col min="3" max="3" width="7.28515625" customWidth="1"/>
    <col min="4" max="4" width="6.5703125" customWidth="1"/>
    <col min="5" max="5" width="7.42578125" customWidth="1"/>
    <col min="6" max="6" width="7.28515625" customWidth="1"/>
    <col min="7" max="7" width="7" customWidth="1"/>
    <col min="8" max="8" width="5.140625" customWidth="1"/>
    <col min="9" max="9" width="9.28515625" customWidth="1"/>
    <col min="10" max="10" width="8.85546875" customWidth="1"/>
    <col min="11" max="11" width="8.5703125" customWidth="1"/>
    <col min="12" max="12" width="10.42578125" customWidth="1"/>
    <col min="13" max="13" width="5.28515625" customWidth="1"/>
    <col min="14" max="14" width="20.7109375" customWidth="1"/>
    <col min="15" max="15" width="13.7109375" customWidth="1"/>
    <col min="16" max="16" width="13.28515625" customWidth="1"/>
    <col min="17" max="17" width="18.28515625" customWidth="1"/>
    <col min="18" max="18" width="14.28515625" customWidth="1"/>
    <col min="19" max="19" width="13.42578125" customWidth="1"/>
    <col min="20" max="20" width="19" customWidth="1"/>
    <col min="21" max="21" width="11.42578125" customWidth="1"/>
    <col min="22" max="22" width="14.28515625" customWidth="1"/>
    <col min="23" max="23" width="12.5703125" customWidth="1"/>
    <col min="24" max="24" width="9.7109375" customWidth="1"/>
    <col min="25" max="25" width="27.28515625" customWidth="1"/>
  </cols>
  <sheetData>
    <row r="1" spans="1:25" s="7" customFormat="1" ht="8.25" customHeight="1" x14ac:dyDescent="0.2">
      <c r="A1" s="698"/>
    </row>
    <row r="2" spans="1:25" s="699" customFormat="1" ht="47.25" customHeight="1" x14ac:dyDescent="0.25">
      <c r="B2" s="1168" t="s">
        <v>2395</v>
      </c>
      <c r="C2" s="1168"/>
      <c r="D2" s="1168"/>
      <c r="E2" s="1168"/>
      <c r="F2" s="1168"/>
      <c r="G2" s="1168"/>
      <c r="H2" s="1168"/>
      <c r="I2" s="710"/>
      <c r="J2" s="710"/>
      <c r="K2" s="710"/>
      <c r="L2" s="710"/>
      <c r="M2" s="710"/>
      <c r="N2" s="710"/>
      <c r="O2" s="710"/>
      <c r="P2" s="710"/>
      <c r="Q2" s="710"/>
      <c r="R2" s="710"/>
    </row>
    <row r="3" spans="1:25" s="1" customFormat="1" ht="19.5" customHeight="1" x14ac:dyDescent="0.25">
      <c r="B3" s="387" t="s">
        <v>1173</v>
      </c>
      <c r="C3"/>
      <c r="D3"/>
      <c r="E3"/>
      <c r="F3"/>
      <c r="G3"/>
      <c r="H3"/>
      <c r="I3"/>
      <c r="J3" s="384"/>
      <c r="K3"/>
      <c r="L3"/>
      <c r="M3"/>
    </row>
    <row r="4" spans="1:25" x14ac:dyDescent="0.25">
      <c r="B4" s="1753" t="s">
        <v>2109</v>
      </c>
      <c r="C4" s="1754"/>
      <c r="D4" s="1754"/>
      <c r="E4" s="1754"/>
      <c r="F4" s="1754"/>
      <c r="G4" s="1754"/>
      <c r="H4" s="1754"/>
      <c r="I4" s="1754"/>
      <c r="J4" s="1754"/>
      <c r="K4" s="1754"/>
      <c r="L4" s="1755"/>
      <c r="M4" s="65"/>
      <c r="N4" s="1756" t="s">
        <v>2110</v>
      </c>
      <c r="O4" s="1754"/>
      <c r="P4" s="1754"/>
      <c r="Q4" s="1754"/>
      <c r="R4" s="1754"/>
      <c r="S4" s="1754"/>
      <c r="T4" s="1754"/>
      <c r="U4" s="1754"/>
      <c r="V4" s="1754"/>
    </row>
    <row r="5" spans="1:25" ht="15.75" thickBot="1" x14ac:dyDescent="0.3">
      <c r="B5" s="65"/>
      <c r="C5" s="65"/>
      <c r="D5" s="65"/>
      <c r="E5" s="65"/>
      <c r="F5" s="65"/>
      <c r="G5" s="65"/>
      <c r="H5" s="65"/>
      <c r="I5" s="65"/>
      <c r="J5" s="65"/>
      <c r="K5" s="65"/>
      <c r="L5" s="65"/>
      <c r="M5" s="65"/>
      <c r="N5" s="65"/>
    </row>
    <row r="6" spans="1:25" ht="29.25" customHeight="1" thickBot="1" x14ac:dyDescent="0.3">
      <c r="B6" s="711"/>
      <c r="C6" s="1757" t="s">
        <v>2081</v>
      </c>
      <c r="D6" s="1757"/>
      <c r="E6" s="1757"/>
      <c r="F6" s="163"/>
      <c r="G6" s="163"/>
      <c r="H6" s="163"/>
      <c r="I6" s="163"/>
      <c r="J6" s="712"/>
      <c r="K6" s="712"/>
      <c r="L6" s="713"/>
      <c r="M6" s="65"/>
      <c r="N6" s="65"/>
      <c r="O6" s="65"/>
      <c r="P6" s="65"/>
      <c r="Q6" s="65"/>
      <c r="R6" s="65"/>
      <c r="S6" s="65"/>
      <c r="T6" s="65"/>
      <c r="U6" s="65"/>
      <c r="V6" s="65"/>
      <c r="W6" s="65"/>
      <c r="X6" s="65"/>
      <c r="Y6" s="65"/>
    </row>
    <row r="7" spans="1:25" ht="39.75" customHeight="1" thickBot="1" x14ac:dyDescent="0.3">
      <c r="B7" s="702"/>
      <c r="C7" s="639"/>
      <c r="D7" s="703" t="s">
        <v>2082</v>
      </c>
      <c r="E7" s="1758" t="s">
        <v>2084</v>
      </c>
      <c r="F7" s="1759"/>
      <c r="G7" s="703" t="s">
        <v>2083</v>
      </c>
      <c r="H7" s="1758" t="s">
        <v>2085</v>
      </c>
      <c r="I7" s="1759"/>
      <c r="J7" s="65"/>
      <c r="K7" s="65"/>
      <c r="L7" s="704"/>
      <c r="M7" s="65"/>
      <c r="N7" s="1749" t="s">
        <v>2086</v>
      </c>
      <c r="O7" s="1750"/>
      <c r="P7" s="1750"/>
      <c r="Q7" s="1750"/>
      <c r="R7" s="1751" t="s">
        <v>2361</v>
      </c>
      <c r="S7" s="1752"/>
      <c r="T7" s="1752"/>
      <c r="U7" s="7"/>
      <c r="V7" s="7"/>
      <c r="W7" s="7"/>
      <c r="X7" s="7"/>
      <c r="Y7" s="7"/>
    </row>
    <row r="8" spans="1:25" ht="4.5" customHeight="1" x14ac:dyDescent="0.25">
      <c r="B8" s="702"/>
      <c r="C8" s="639"/>
      <c r="D8" s="174"/>
      <c r="E8" s="705"/>
      <c r="F8" s="705"/>
      <c r="G8" s="174"/>
      <c r="H8" s="705"/>
      <c r="I8" s="705"/>
      <c r="J8" s="65"/>
      <c r="K8" s="65"/>
      <c r="L8" s="704"/>
      <c r="M8" s="65"/>
      <c r="N8" s="706"/>
      <c r="O8" s="706"/>
      <c r="P8" s="7"/>
      <c r="Q8" s="7"/>
      <c r="R8" s="7"/>
      <c r="S8" s="7"/>
      <c r="T8" s="7"/>
      <c r="U8" s="7"/>
      <c r="V8" s="7"/>
      <c r="W8" s="7"/>
      <c r="X8" s="7"/>
      <c r="Y8" s="7"/>
    </row>
    <row r="9" spans="1:25" ht="29.45" customHeight="1" thickBot="1" x14ac:dyDescent="0.3">
      <c r="B9" s="700"/>
      <c r="C9" s="1767" t="s">
        <v>2362</v>
      </c>
      <c r="D9" s="1767"/>
      <c r="E9" s="1767"/>
      <c r="F9" s="1767"/>
      <c r="G9" s="7"/>
      <c r="H9" s="7"/>
      <c r="I9" s="7"/>
      <c r="J9" s="7"/>
      <c r="K9" s="7"/>
      <c r="L9" s="701"/>
      <c r="M9" s="65"/>
      <c r="N9" s="7"/>
      <c r="O9" s="409"/>
      <c r="P9" s="409"/>
      <c r="Q9" s="409"/>
      <c r="R9" s="409"/>
      <c r="S9" s="409"/>
      <c r="T9" s="409"/>
      <c r="U9" s="409"/>
      <c r="V9" s="409"/>
      <c r="W9" s="409"/>
      <c r="X9" s="409"/>
      <c r="Y9" s="409"/>
    </row>
    <row r="10" spans="1:25" ht="39" customHeight="1" thickBot="1" x14ac:dyDescent="0.3">
      <c r="B10" s="702"/>
      <c r="C10" s="639"/>
      <c r="D10" s="703" t="s">
        <v>2082</v>
      </c>
      <c r="E10" s="1758" t="s">
        <v>2088</v>
      </c>
      <c r="F10" s="1759"/>
      <c r="G10" s="703" t="s">
        <v>2083</v>
      </c>
      <c r="H10" s="1758" t="s">
        <v>2089</v>
      </c>
      <c r="I10" s="1759"/>
      <c r="J10" s="65"/>
      <c r="K10" s="65"/>
      <c r="L10" s="704"/>
      <c r="M10" s="65"/>
      <c r="N10" s="708" t="s">
        <v>2364</v>
      </c>
      <c r="O10" s="760" t="s">
        <v>357</v>
      </c>
      <c r="P10" s="2817" t="s">
        <v>716</v>
      </c>
      <c r="Q10" s="2818"/>
      <c r="R10" s="2819" t="s">
        <v>2363</v>
      </c>
      <c r="S10" s="2820"/>
      <c r="T10" s="348"/>
      <c r="U10" s="409"/>
      <c r="V10" s="409"/>
      <c r="W10" s="409"/>
      <c r="X10" s="409"/>
      <c r="Y10" s="409"/>
    </row>
    <row r="11" spans="1:25" ht="7.5" customHeight="1" x14ac:dyDescent="0.25">
      <c r="B11" s="700"/>
      <c r="C11" s="7"/>
      <c r="D11" s="7"/>
      <c r="E11" s="7"/>
      <c r="F11" s="7"/>
      <c r="G11" s="7"/>
      <c r="H11" s="7"/>
      <c r="I11" s="7"/>
      <c r="J11" s="7"/>
      <c r="K11" s="7"/>
      <c r="L11" s="701"/>
      <c r="M11" s="65"/>
      <c r="N11" s="7"/>
      <c r="O11" s="7"/>
      <c r="P11" s="7"/>
      <c r="Q11" s="7"/>
      <c r="R11" s="7"/>
      <c r="S11" s="7"/>
      <c r="T11" s="7"/>
      <c r="U11" s="7"/>
      <c r="V11" s="7"/>
      <c r="W11" s="7"/>
      <c r="X11" s="7"/>
      <c r="Y11" s="7"/>
    </row>
    <row r="12" spans="1:25" ht="26.25" customHeight="1" x14ac:dyDescent="0.25">
      <c r="B12" s="700"/>
      <c r="C12" s="1761" t="s">
        <v>2368</v>
      </c>
      <c r="D12" s="1761"/>
      <c r="E12" s="1761"/>
      <c r="F12" s="1761"/>
      <c r="G12" s="1761"/>
      <c r="H12" s="761"/>
      <c r="I12" s="348"/>
      <c r="J12" s="7"/>
      <c r="K12" s="7"/>
      <c r="L12" s="701"/>
      <c r="M12" s="65"/>
    </row>
    <row r="13" spans="1:25" ht="7.5" customHeight="1" thickBot="1" x14ac:dyDescent="0.3">
      <c r="B13" s="700"/>
      <c r="C13" s="7"/>
      <c r="D13" s="7"/>
      <c r="E13" s="7"/>
      <c r="F13" s="7"/>
      <c r="G13" s="7"/>
      <c r="H13" s="7"/>
      <c r="I13" s="7"/>
      <c r="J13" s="7"/>
      <c r="K13" s="7"/>
      <c r="L13" s="701"/>
      <c r="M13" s="65"/>
      <c r="N13" s="7"/>
      <c r="O13" s="7"/>
      <c r="P13" s="7"/>
      <c r="Q13" s="7"/>
      <c r="R13" s="7"/>
      <c r="S13" s="7"/>
      <c r="T13" s="7"/>
      <c r="U13" s="7"/>
      <c r="V13" s="7"/>
      <c r="W13" s="7"/>
      <c r="X13" s="7"/>
      <c r="Y13" s="7"/>
    </row>
    <row r="14" spans="1:25" ht="37.5" customHeight="1" thickBot="1" x14ac:dyDescent="0.3">
      <c r="B14" s="700"/>
      <c r="C14" s="2812" t="s">
        <v>2365</v>
      </c>
      <c r="D14" s="2812"/>
      <c r="E14" s="2812"/>
      <c r="F14" s="2812"/>
      <c r="G14" s="2813"/>
      <c r="H14" s="707" t="s">
        <v>2079</v>
      </c>
      <c r="I14" s="348"/>
      <c r="J14" s="7"/>
      <c r="K14" s="7"/>
      <c r="L14" s="701"/>
      <c r="M14" s="65"/>
      <c r="N14" s="708" t="s">
        <v>2380</v>
      </c>
      <c r="O14" s="2810" t="s">
        <v>2369</v>
      </c>
      <c r="P14" s="2811"/>
    </row>
    <row r="15" spans="1:25" ht="7.5" customHeight="1" thickBot="1" x14ac:dyDescent="0.3">
      <c r="B15" s="700"/>
      <c r="C15" s="7"/>
      <c r="D15" s="7"/>
      <c r="E15" s="7"/>
      <c r="F15" s="7"/>
      <c r="G15" s="7"/>
      <c r="H15" s="7"/>
      <c r="I15" s="7"/>
      <c r="J15" s="7"/>
      <c r="K15" s="7"/>
      <c r="L15" s="701"/>
      <c r="M15" s="65"/>
      <c r="N15" s="7"/>
      <c r="O15" s="7"/>
      <c r="P15" s="7"/>
      <c r="Q15" s="7"/>
      <c r="R15" s="7"/>
      <c r="S15" s="7"/>
      <c r="T15" s="7"/>
      <c r="U15" s="7"/>
      <c r="V15" s="7"/>
      <c r="W15" s="7"/>
      <c r="X15" s="7"/>
      <c r="Y15" s="7"/>
    </row>
    <row r="16" spans="1:25" ht="37.5" customHeight="1" thickBot="1" x14ac:dyDescent="0.3">
      <c r="B16" s="700"/>
      <c r="C16" s="2812" t="s">
        <v>2366</v>
      </c>
      <c r="D16" s="2812"/>
      <c r="E16" s="2812"/>
      <c r="F16" s="2812"/>
      <c r="G16" s="2813"/>
      <c r="H16" s="707" t="s">
        <v>2079</v>
      </c>
      <c r="I16" s="348"/>
      <c r="J16" s="7"/>
      <c r="K16" s="7"/>
      <c r="L16" s="701"/>
      <c r="M16" s="65"/>
      <c r="N16" s="708" t="s">
        <v>2380</v>
      </c>
      <c r="O16" s="2810" t="s">
        <v>2370</v>
      </c>
      <c r="P16" s="2811"/>
    </row>
    <row r="17" spans="2:25" ht="7.5" customHeight="1" thickBot="1" x14ac:dyDescent="0.3">
      <c r="B17" s="700"/>
      <c r="C17" s="7"/>
      <c r="D17" s="7"/>
      <c r="E17" s="7"/>
      <c r="F17" s="7"/>
      <c r="G17" s="7"/>
      <c r="H17" s="7"/>
      <c r="I17" s="7"/>
      <c r="J17" s="7"/>
      <c r="K17" s="7"/>
      <c r="L17" s="701"/>
      <c r="M17" s="65"/>
      <c r="N17" s="7"/>
      <c r="O17" s="7"/>
      <c r="P17" s="7"/>
      <c r="Q17" s="7"/>
      <c r="R17" s="7"/>
      <c r="S17" s="7"/>
      <c r="T17" s="7"/>
      <c r="U17" s="7"/>
      <c r="V17" s="7"/>
      <c r="W17" s="7"/>
      <c r="X17" s="7"/>
      <c r="Y17" s="7"/>
    </row>
    <row r="18" spans="2:25" ht="37.5" customHeight="1" thickBot="1" x14ac:dyDescent="0.3">
      <c r="B18" s="700"/>
      <c r="C18" s="2812" t="s">
        <v>2367</v>
      </c>
      <c r="D18" s="2812"/>
      <c r="E18" s="2812"/>
      <c r="F18" s="2812"/>
      <c r="G18" s="2813"/>
      <c r="H18" s="707" t="s">
        <v>2079</v>
      </c>
      <c r="I18" s="348"/>
      <c r="J18" s="7"/>
      <c r="K18" s="7"/>
      <c r="L18" s="701"/>
      <c r="M18" s="65"/>
      <c r="N18" s="708" t="s">
        <v>2380</v>
      </c>
      <c r="O18" s="2810" t="s">
        <v>2371</v>
      </c>
      <c r="P18" s="2811"/>
    </row>
    <row r="19" spans="2:25" ht="7.5" customHeight="1" thickBot="1" x14ac:dyDescent="0.3">
      <c r="B19" s="700"/>
      <c r="C19" s="7"/>
      <c r="D19" s="7"/>
      <c r="E19" s="7"/>
      <c r="F19" s="7"/>
      <c r="G19" s="7"/>
      <c r="H19" s="7"/>
      <c r="I19" s="7"/>
      <c r="J19" s="7"/>
      <c r="K19" s="7"/>
      <c r="L19" s="701"/>
      <c r="M19" s="65"/>
      <c r="N19" s="7"/>
      <c r="O19" s="7"/>
      <c r="P19" s="7"/>
      <c r="Q19" s="7"/>
      <c r="R19" s="7"/>
      <c r="S19" s="7"/>
      <c r="T19" s="7"/>
      <c r="U19" s="7"/>
      <c r="V19" s="7"/>
      <c r="W19" s="7"/>
      <c r="X19" s="7"/>
      <c r="Y19" s="7"/>
    </row>
    <row r="20" spans="2:25" ht="43.5" customHeight="1" thickBot="1" x14ac:dyDescent="0.3">
      <c r="B20" s="700"/>
      <c r="C20" s="1761" t="s">
        <v>2372</v>
      </c>
      <c r="D20" s="1761"/>
      <c r="E20" s="1761"/>
      <c r="F20" s="1761"/>
      <c r="G20" s="1761"/>
      <c r="H20" s="707" t="s">
        <v>2079</v>
      </c>
      <c r="I20" s="348"/>
      <c r="J20" s="7"/>
      <c r="K20" s="7"/>
      <c r="L20" s="701"/>
      <c r="M20" s="65"/>
      <c r="N20" s="708" t="s">
        <v>2380</v>
      </c>
      <c r="O20" s="2810" t="s">
        <v>2373</v>
      </c>
      <c r="P20" s="2811"/>
      <c r="Q20" s="409"/>
      <c r="R20" s="409"/>
      <c r="S20" s="409"/>
      <c r="T20" s="409"/>
    </row>
    <row r="21" spans="2:25" ht="7.5" customHeight="1" thickBot="1" x14ac:dyDescent="0.3">
      <c r="B21" s="700"/>
      <c r="C21" s="7"/>
      <c r="D21" s="7"/>
      <c r="E21" s="7"/>
      <c r="F21" s="7"/>
      <c r="G21" s="7"/>
      <c r="H21" s="7"/>
      <c r="I21" s="7"/>
      <c r="J21" s="7"/>
      <c r="K21" s="7"/>
      <c r="L21" s="701"/>
      <c r="M21" s="65"/>
      <c r="N21" s="7"/>
      <c r="O21" s="7"/>
      <c r="P21" s="7"/>
      <c r="Q21" s="7"/>
      <c r="R21" s="7"/>
      <c r="S21" s="7"/>
      <c r="T21" s="7"/>
      <c r="U21" s="7"/>
      <c r="V21" s="7"/>
      <c r="W21" s="7"/>
      <c r="X21" s="7"/>
      <c r="Y21" s="7"/>
    </row>
    <row r="22" spans="2:25" ht="43.5" customHeight="1" thickBot="1" x14ac:dyDescent="0.3">
      <c r="B22" s="700"/>
      <c r="C22" s="1761" t="s">
        <v>2374</v>
      </c>
      <c r="D22" s="1761"/>
      <c r="E22" s="1761"/>
      <c r="F22" s="1761"/>
      <c r="G22" s="1761"/>
      <c r="H22" s="707" t="s">
        <v>2079</v>
      </c>
      <c r="I22" s="348"/>
      <c r="J22" s="7"/>
      <c r="K22" s="7"/>
      <c r="L22" s="701"/>
      <c r="M22" s="65"/>
      <c r="N22" s="708" t="s">
        <v>2380</v>
      </c>
      <c r="O22" s="2810" t="s">
        <v>2376</v>
      </c>
      <c r="P22" s="2811"/>
      <c r="Q22" s="409"/>
      <c r="R22" s="409"/>
      <c r="S22" s="409"/>
      <c r="T22" s="409"/>
    </row>
    <row r="23" spans="2:25" ht="7.5" customHeight="1" thickBot="1" x14ac:dyDescent="0.3">
      <c r="B23" s="700"/>
      <c r="C23" s="7"/>
      <c r="D23" s="7"/>
      <c r="E23" s="7"/>
      <c r="F23" s="7"/>
      <c r="G23" s="7"/>
      <c r="H23" s="7"/>
      <c r="I23" s="7"/>
      <c r="J23" s="7"/>
      <c r="K23" s="7"/>
      <c r="L23" s="701"/>
      <c r="M23" s="65"/>
      <c r="N23" s="7"/>
      <c r="O23" s="7"/>
      <c r="P23" s="7"/>
      <c r="Q23" s="7"/>
      <c r="R23" s="7"/>
      <c r="S23" s="7"/>
      <c r="T23" s="7"/>
      <c r="U23" s="7"/>
      <c r="V23" s="7"/>
      <c r="W23" s="7"/>
      <c r="X23" s="7"/>
      <c r="Y23" s="7"/>
    </row>
    <row r="24" spans="2:25" ht="43.5" customHeight="1" thickBot="1" x14ac:dyDescent="0.3">
      <c r="B24" s="700"/>
      <c r="C24" s="1761" t="s">
        <v>2375</v>
      </c>
      <c r="D24" s="1761"/>
      <c r="E24" s="1761"/>
      <c r="F24" s="1761"/>
      <c r="G24" s="1761"/>
      <c r="H24" s="707" t="s">
        <v>2079</v>
      </c>
      <c r="I24" s="348"/>
      <c r="J24" s="7"/>
      <c r="K24" s="7"/>
      <c r="L24" s="701"/>
      <c r="M24" s="65"/>
      <c r="N24" s="708" t="s">
        <v>2380</v>
      </c>
      <c r="O24" s="2810" t="s">
        <v>2377</v>
      </c>
      <c r="P24" s="2811"/>
      <c r="Q24" s="409"/>
      <c r="R24" s="409"/>
      <c r="S24" s="409"/>
      <c r="T24" s="409"/>
    </row>
    <row r="25" spans="2:25" ht="7.5" customHeight="1" thickBot="1" x14ac:dyDescent="0.3">
      <c r="B25" s="700"/>
      <c r="C25" s="7"/>
      <c r="D25" s="7"/>
      <c r="E25" s="7"/>
      <c r="F25" s="7"/>
      <c r="G25" s="7"/>
      <c r="H25" s="7"/>
      <c r="I25" s="7"/>
      <c r="J25" s="7"/>
      <c r="K25" s="7"/>
      <c r="L25" s="701"/>
      <c r="M25" s="65"/>
      <c r="N25" s="7"/>
      <c r="O25" s="7"/>
      <c r="P25" s="7"/>
      <c r="Q25" s="7"/>
      <c r="R25" s="7"/>
      <c r="S25" s="7"/>
      <c r="T25" s="7"/>
      <c r="U25" s="7"/>
      <c r="V25" s="7"/>
      <c r="W25" s="7"/>
      <c r="X25" s="7"/>
      <c r="Y25" s="7"/>
    </row>
    <row r="26" spans="2:25" ht="43.5" customHeight="1" thickBot="1" x14ac:dyDescent="0.3">
      <c r="B26" s="700"/>
      <c r="C26" s="1761" t="s">
        <v>2378</v>
      </c>
      <c r="D26" s="1761"/>
      <c r="E26" s="1761"/>
      <c r="F26" s="1761"/>
      <c r="G26" s="1761"/>
      <c r="H26" s="707" t="s">
        <v>2079</v>
      </c>
      <c r="I26" s="348"/>
      <c r="J26" s="7"/>
      <c r="K26" s="7"/>
      <c r="L26" s="701"/>
      <c r="M26" s="65"/>
      <c r="N26" s="708" t="s">
        <v>2380</v>
      </c>
      <c r="O26" s="2810" t="s">
        <v>2379</v>
      </c>
      <c r="P26" s="2811"/>
      <c r="Q26" s="708" t="s">
        <v>2402</v>
      </c>
      <c r="R26" s="2810" t="s">
        <v>2403</v>
      </c>
      <c r="S26" s="2811"/>
      <c r="T26" s="409"/>
    </row>
    <row r="27" spans="2:25" ht="7.5" customHeight="1" x14ac:dyDescent="0.25">
      <c r="B27" s="700"/>
      <c r="C27" s="7"/>
      <c r="D27" s="7"/>
      <c r="E27" s="7"/>
      <c r="F27" s="7"/>
      <c r="G27" s="7"/>
      <c r="H27" s="7"/>
      <c r="I27" s="7"/>
      <c r="J27" s="7"/>
      <c r="K27" s="7"/>
      <c r="L27" s="701"/>
      <c r="M27" s="65"/>
      <c r="N27" s="7"/>
      <c r="O27" s="7"/>
      <c r="P27" s="7"/>
      <c r="Q27" s="7"/>
      <c r="R27" s="7"/>
      <c r="S27" s="7"/>
      <c r="T27" s="7"/>
      <c r="U27" s="7"/>
      <c r="V27" s="7"/>
      <c r="W27" s="7"/>
      <c r="X27" s="7"/>
      <c r="Y27" s="7"/>
    </row>
    <row r="28" spans="2:25" ht="26.25" customHeight="1" x14ac:dyDescent="0.25">
      <c r="B28" s="700"/>
      <c r="C28" s="1761" t="s">
        <v>2020</v>
      </c>
      <c r="D28" s="1761"/>
      <c r="E28" s="1761"/>
      <c r="F28" s="1761"/>
      <c r="G28" s="1761"/>
      <c r="H28" s="761"/>
      <c r="I28" s="348"/>
      <c r="J28" s="7"/>
      <c r="K28" s="7"/>
      <c r="L28" s="701"/>
      <c r="M28" s="65"/>
    </row>
    <row r="29" spans="2:25" ht="7.5" customHeight="1" thickBot="1" x14ac:dyDescent="0.3">
      <c r="B29" s="700"/>
      <c r="C29" s="7"/>
      <c r="D29" s="7"/>
      <c r="E29" s="7"/>
      <c r="F29" s="7"/>
      <c r="G29" s="7"/>
      <c r="H29" s="7"/>
      <c r="I29" s="7"/>
      <c r="J29" s="7"/>
      <c r="K29" s="7"/>
      <c r="L29" s="701"/>
      <c r="M29" s="65"/>
      <c r="N29" s="7"/>
      <c r="O29" s="7"/>
      <c r="P29" s="7"/>
      <c r="Q29" s="7"/>
      <c r="R29" s="7"/>
      <c r="S29" s="7"/>
      <c r="T29" s="7"/>
      <c r="U29" s="7"/>
      <c r="V29" s="7"/>
      <c r="W29" s="7"/>
      <c r="X29" s="7"/>
      <c r="Y29" s="7"/>
    </row>
    <row r="30" spans="2:25" ht="37.5" customHeight="1" thickBot="1" x14ac:dyDescent="0.3">
      <c r="B30" s="700"/>
      <c r="C30" s="2812" t="s">
        <v>2381</v>
      </c>
      <c r="D30" s="2812"/>
      <c r="E30" s="2812"/>
      <c r="F30" s="2812"/>
      <c r="G30" s="2813"/>
      <c r="H30" s="707" t="s">
        <v>2079</v>
      </c>
      <c r="I30" s="348"/>
      <c r="J30" s="7"/>
      <c r="K30" s="7"/>
      <c r="L30" s="701"/>
      <c r="M30" s="65"/>
      <c r="N30" s="708" t="s">
        <v>2102</v>
      </c>
      <c r="O30" s="2810" t="s">
        <v>2415</v>
      </c>
      <c r="P30" s="2811"/>
    </row>
    <row r="31" spans="2:25" ht="7.5" customHeight="1" thickBot="1" x14ac:dyDescent="0.3">
      <c r="B31" s="700"/>
      <c r="C31" s="7"/>
      <c r="D31" s="7"/>
      <c r="E31" s="7"/>
      <c r="F31" s="7"/>
      <c r="G31" s="7"/>
      <c r="H31" s="7"/>
      <c r="I31" s="7"/>
      <c r="J31" s="7"/>
      <c r="K31" s="7"/>
      <c r="L31" s="701"/>
      <c r="M31" s="65"/>
      <c r="N31" s="7"/>
      <c r="O31" s="7"/>
      <c r="P31" s="7"/>
      <c r="Q31" s="7"/>
      <c r="R31" s="7"/>
      <c r="S31" s="7"/>
      <c r="T31" s="7"/>
      <c r="U31" s="7"/>
      <c r="V31" s="7"/>
      <c r="W31" s="7"/>
      <c r="X31" s="7"/>
      <c r="Y31" s="7"/>
    </row>
    <row r="32" spans="2:25" ht="37.5" customHeight="1" thickBot="1" x14ac:dyDescent="0.3">
      <c r="B32" s="700"/>
      <c r="C32" s="2812" t="s">
        <v>2382</v>
      </c>
      <c r="D32" s="2812"/>
      <c r="E32" s="2812"/>
      <c r="F32" s="2812"/>
      <c r="G32" s="2813"/>
      <c r="H32" s="707" t="s">
        <v>2079</v>
      </c>
      <c r="I32" s="348"/>
      <c r="J32" s="7"/>
      <c r="K32" s="7"/>
      <c r="L32" s="701"/>
      <c r="M32" s="65"/>
      <c r="N32" s="708" t="s">
        <v>2102</v>
      </c>
      <c r="O32" s="2810" t="s">
        <v>2416</v>
      </c>
      <c r="P32" s="2811"/>
    </row>
    <row r="33" spans="2:25" ht="7.5" customHeight="1" x14ac:dyDescent="0.25">
      <c r="B33" s="700"/>
      <c r="C33" s="7"/>
      <c r="D33" s="7"/>
      <c r="E33" s="7"/>
      <c r="F33" s="7"/>
      <c r="G33" s="7"/>
      <c r="H33" s="7"/>
      <c r="I33" s="7"/>
      <c r="J33" s="7"/>
      <c r="K33" s="7"/>
      <c r="L33" s="701"/>
      <c r="M33" s="65"/>
      <c r="N33" s="7"/>
      <c r="O33" s="7"/>
      <c r="P33" s="7"/>
      <c r="Q33" s="7"/>
      <c r="R33" s="7"/>
      <c r="S33" s="7"/>
      <c r="T33" s="7"/>
      <c r="U33" s="7"/>
      <c r="V33" s="7"/>
      <c r="W33" s="7"/>
      <c r="X33" s="7"/>
      <c r="Y33" s="7"/>
    </row>
    <row r="34" spans="2:25" ht="26.25" customHeight="1" x14ac:dyDescent="0.25">
      <c r="B34" s="700"/>
      <c r="C34" s="1761" t="s">
        <v>2021</v>
      </c>
      <c r="D34" s="1761"/>
      <c r="E34" s="1761"/>
      <c r="F34" s="1761"/>
      <c r="G34" s="1761"/>
      <c r="H34" s="761"/>
      <c r="I34" s="348"/>
      <c r="J34" s="7"/>
      <c r="K34" s="7"/>
      <c r="L34" s="701"/>
      <c r="M34" s="65"/>
    </row>
    <row r="35" spans="2:25" ht="7.5" customHeight="1" thickBot="1" x14ac:dyDescent="0.3">
      <c r="B35" s="700"/>
      <c r="C35" s="7"/>
      <c r="D35" s="7"/>
      <c r="E35" s="7"/>
      <c r="F35" s="7"/>
      <c r="G35" s="7"/>
      <c r="H35" s="7"/>
      <c r="I35" s="7"/>
      <c r="J35" s="7"/>
      <c r="K35" s="7"/>
      <c r="L35" s="701"/>
      <c r="M35" s="65"/>
      <c r="N35" s="7"/>
      <c r="O35" s="7"/>
      <c r="P35" s="7"/>
      <c r="Q35" s="7"/>
      <c r="R35" s="7"/>
      <c r="S35" s="7"/>
      <c r="T35" s="7"/>
      <c r="U35" s="7"/>
      <c r="V35" s="7"/>
      <c r="W35" s="7"/>
      <c r="X35" s="7"/>
      <c r="Y35" s="7"/>
    </row>
    <row r="36" spans="2:25" ht="37.5" customHeight="1" thickBot="1" x14ac:dyDescent="0.3">
      <c r="B36" s="700"/>
      <c r="C36" s="2812" t="s">
        <v>2384</v>
      </c>
      <c r="D36" s="2812"/>
      <c r="E36" s="2812"/>
      <c r="F36" s="2812"/>
      <c r="G36" s="2813"/>
      <c r="H36" s="707" t="s">
        <v>2079</v>
      </c>
      <c r="I36" s="348"/>
      <c r="J36" s="7"/>
      <c r="K36" s="7"/>
      <c r="L36" s="701"/>
      <c r="M36" s="65"/>
      <c r="N36" s="708" t="s">
        <v>2387</v>
      </c>
      <c r="O36" s="2810" t="s">
        <v>2417</v>
      </c>
      <c r="P36" s="2811"/>
    </row>
    <row r="37" spans="2:25" ht="7.5" customHeight="1" thickBot="1" x14ac:dyDescent="0.3">
      <c r="B37" s="700"/>
      <c r="C37" s="7"/>
      <c r="D37" s="7"/>
      <c r="E37" s="7"/>
      <c r="F37" s="7"/>
      <c r="G37" s="7"/>
      <c r="H37" s="7"/>
      <c r="I37" s="7"/>
      <c r="J37" s="7"/>
      <c r="K37" s="7"/>
      <c r="L37" s="701"/>
      <c r="M37" s="65"/>
      <c r="N37" s="7"/>
      <c r="O37" s="7"/>
      <c r="P37" s="7"/>
      <c r="Q37" s="7"/>
      <c r="R37" s="7"/>
      <c r="S37" s="7"/>
      <c r="T37" s="7"/>
      <c r="U37" s="7"/>
      <c r="V37" s="7"/>
      <c r="W37" s="7"/>
      <c r="X37" s="7"/>
      <c r="Y37" s="7"/>
    </row>
    <row r="38" spans="2:25" ht="37.5" customHeight="1" thickBot="1" x14ac:dyDescent="0.3">
      <c r="B38" s="700"/>
      <c r="C38" s="2812" t="s">
        <v>2383</v>
      </c>
      <c r="D38" s="2812"/>
      <c r="E38" s="2812"/>
      <c r="F38" s="2812"/>
      <c r="G38" s="2813"/>
      <c r="H38" s="707" t="s">
        <v>2079</v>
      </c>
      <c r="I38" s="348"/>
      <c r="J38" s="7"/>
      <c r="K38" s="7"/>
      <c r="L38" s="701"/>
      <c r="M38" s="65"/>
      <c r="N38" s="708" t="s">
        <v>2386</v>
      </c>
      <c r="O38" s="2810" t="s">
        <v>2418</v>
      </c>
      <c r="P38" s="2811"/>
    </row>
    <row r="39" spans="2:25" ht="7.5" customHeight="1" thickBot="1" x14ac:dyDescent="0.3">
      <c r="B39" s="700"/>
      <c r="C39" s="7"/>
      <c r="D39" s="7"/>
      <c r="E39" s="7"/>
      <c r="F39" s="7"/>
      <c r="G39" s="7"/>
      <c r="H39" s="7"/>
      <c r="I39" s="7"/>
      <c r="J39" s="7"/>
      <c r="K39" s="7"/>
      <c r="L39" s="701"/>
      <c r="M39" s="65"/>
      <c r="N39" s="7"/>
      <c r="O39" s="7"/>
      <c r="P39" s="7"/>
      <c r="Q39" s="7"/>
      <c r="R39" s="7"/>
      <c r="S39" s="7"/>
      <c r="T39" s="7"/>
      <c r="U39" s="7"/>
      <c r="V39" s="7"/>
      <c r="W39" s="7"/>
      <c r="X39" s="7"/>
      <c r="Y39" s="7"/>
    </row>
    <row r="40" spans="2:25" ht="37.5" customHeight="1" thickBot="1" x14ac:dyDescent="0.3">
      <c r="B40" s="700"/>
      <c r="C40" s="2812" t="s">
        <v>2385</v>
      </c>
      <c r="D40" s="2812"/>
      <c r="E40" s="2812"/>
      <c r="F40" s="2812"/>
      <c r="G40" s="2813"/>
      <c r="H40" s="707" t="s">
        <v>2079</v>
      </c>
      <c r="I40" s="348"/>
      <c r="J40" s="7"/>
      <c r="K40" s="7"/>
      <c r="L40" s="701"/>
      <c r="M40" s="65"/>
      <c r="N40" s="708" t="s">
        <v>2387</v>
      </c>
      <c r="O40" s="2810" t="s">
        <v>2418</v>
      </c>
      <c r="P40" s="2811"/>
    </row>
    <row r="41" spans="2:25" ht="7.5" customHeight="1" x14ac:dyDescent="0.25">
      <c r="B41" s="700"/>
      <c r="C41" s="7"/>
      <c r="D41" s="7"/>
      <c r="E41" s="7"/>
      <c r="F41" s="7"/>
      <c r="G41" s="7"/>
      <c r="H41" s="7"/>
      <c r="I41" s="7"/>
      <c r="J41" s="7"/>
      <c r="K41" s="7"/>
      <c r="L41" s="701"/>
      <c r="M41" s="65"/>
      <c r="N41" s="7"/>
      <c r="O41" s="7"/>
      <c r="P41" s="7"/>
      <c r="Q41" s="7"/>
      <c r="R41" s="7"/>
      <c r="S41" s="7"/>
      <c r="T41" s="7"/>
      <c r="U41" s="7"/>
      <c r="V41" s="7"/>
      <c r="W41" s="7"/>
      <c r="X41" s="7"/>
      <c r="Y41" s="7"/>
    </row>
    <row r="42" spans="2:25" ht="26.25" customHeight="1" x14ac:dyDescent="0.25">
      <c r="B42" s="700"/>
      <c r="C42" s="1761" t="s">
        <v>2388</v>
      </c>
      <c r="D42" s="1761"/>
      <c r="E42" s="1761"/>
      <c r="F42" s="1761"/>
      <c r="G42" s="1761"/>
      <c r="H42" s="761"/>
      <c r="I42" s="348"/>
      <c r="J42" s="7"/>
      <c r="K42" s="7"/>
      <c r="L42" s="701"/>
      <c r="M42" s="65"/>
    </row>
    <row r="43" spans="2:25" ht="7.5" customHeight="1" thickBot="1" x14ac:dyDescent="0.3">
      <c r="B43" s="700"/>
      <c r="C43" s="7"/>
      <c r="D43" s="7"/>
      <c r="E43" s="7"/>
      <c r="F43" s="7"/>
      <c r="G43" s="7"/>
      <c r="H43" s="7"/>
      <c r="I43" s="7"/>
      <c r="J43" s="7"/>
      <c r="K43" s="7"/>
      <c r="L43" s="701"/>
      <c r="M43" s="65"/>
      <c r="N43" s="7"/>
      <c r="O43" s="7"/>
      <c r="P43" s="7"/>
      <c r="Q43" s="7"/>
      <c r="R43" s="7"/>
      <c r="S43" s="7"/>
      <c r="T43" s="7"/>
      <c r="U43" s="7"/>
      <c r="V43" s="7"/>
      <c r="W43" s="7"/>
      <c r="X43" s="7"/>
      <c r="Y43" s="7"/>
    </row>
    <row r="44" spans="2:25" ht="37.5" customHeight="1" thickBot="1" x14ac:dyDescent="0.3">
      <c r="B44" s="700"/>
      <c r="C44" s="2812" t="s">
        <v>2389</v>
      </c>
      <c r="D44" s="2812"/>
      <c r="E44" s="2812"/>
      <c r="F44" s="2812"/>
      <c r="G44" s="2813"/>
      <c r="H44" s="707" t="s">
        <v>2079</v>
      </c>
      <c r="I44" s="348"/>
      <c r="J44" s="7"/>
      <c r="K44" s="7"/>
      <c r="L44" s="701"/>
      <c r="M44" s="65"/>
      <c r="N44" s="708" t="s">
        <v>2387</v>
      </c>
      <c r="O44" s="2814" t="s">
        <v>2419</v>
      </c>
      <c r="P44" s="2814"/>
      <c r="Q44" s="2814" t="s">
        <v>2423</v>
      </c>
      <c r="R44" s="2814"/>
      <c r="S44" s="2816" t="s">
        <v>2424</v>
      </c>
      <c r="T44" s="2815"/>
    </row>
    <row r="45" spans="2:25" ht="7.5" customHeight="1" thickBot="1" x14ac:dyDescent="0.3">
      <c r="B45" s="700"/>
      <c r="C45" s="7"/>
      <c r="D45" s="7"/>
      <c r="E45" s="7"/>
      <c r="F45" s="7"/>
      <c r="G45" s="7"/>
      <c r="H45" s="7"/>
      <c r="I45" s="7"/>
      <c r="J45" s="7"/>
      <c r="K45" s="7"/>
      <c r="L45" s="701"/>
      <c r="M45" s="65"/>
      <c r="N45" s="7"/>
      <c r="O45" s="7"/>
      <c r="P45" s="7"/>
      <c r="Q45" s="7"/>
      <c r="R45" s="7"/>
      <c r="S45" s="7"/>
      <c r="T45" s="7"/>
      <c r="U45" s="7"/>
      <c r="V45" s="7"/>
      <c r="W45" s="7"/>
      <c r="X45" s="7"/>
      <c r="Y45" s="7"/>
    </row>
    <row r="46" spans="2:25" ht="37.5" customHeight="1" thickBot="1" x14ac:dyDescent="0.3">
      <c r="B46" s="700"/>
      <c r="C46" s="2812" t="s">
        <v>2390</v>
      </c>
      <c r="D46" s="2812"/>
      <c r="E46" s="2812"/>
      <c r="F46" s="2812"/>
      <c r="G46" s="2813"/>
      <c r="H46" s="707" t="s">
        <v>2079</v>
      </c>
      <c r="I46" s="348"/>
      <c r="J46" s="7"/>
      <c r="K46" s="7"/>
      <c r="L46" s="701"/>
      <c r="M46" s="65"/>
      <c r="N46" s="708" t="s">
        <v>2387</v>
      </c>
      <c r="O46" s="2814" t="s">
        <v>2419</v>
      </c>
      <c r="P46" s="2814"/>
      <c r="Q46" s="2814" t="s">
        <v>2422</v>
      </c>
      <c r="R46" s="2814"/>
      <c r="S46" s="2816" t="s">
        <v>2424</v>
      </c>
      <c r="T46" s="2815"/>
    </row>
    <row r="47" spans="2:25" ht="7.5" customHeight="1" thickBot="1" x14ac:dyDescent="0.3">
      <c r="B47" s="700"/>
      <c r="C47" s="7"/>
      <c r="D47" s="7"/>
      <c r="E47" s="7"/>
      <c r="F47" s="7"/>
      <c r="G47" s="7"/>
      <c r="H47" s="7"/>
      <c r="I47" s="7"/>
      <c r="J47" s="7"/>
      <c r="K47" s="7"/>
      <c r="L47" s="701"/>
      <c r="M47" s="65"/>
      <c r="N47" s="7"/>
      <c r="O47" s="7"/>
      <c r="P47" s="7"/>
      <c r="Q47" s="7"/>
      <c r="R47" s="7"/>
      <c r="S47" s="7"/>
      <c r="T47" s="7"/>
      <c r="U47" s="7"/>
      <c r="V47" s="7"/>
      <c r="W47" s="7"/>
      <c r="X47" s="7"/>
      <c r="Y47" s="7"/>
    </row>
    <row r="48" spans="2:25" ht="37.5" customHeight="1" thickBot="1" x14ac:dyDescent="0.3">
      <c r="B48" s="700"/>
      <c r="C48" s="2812" t="s">
        <v>2391</v>
      </c>
      <c r="D48" s="2812"/>
      <c r="E48" s="2812"/>
      <c r="F48" s="2812"/>
      <c r="G48" s="2813"/>
      <c r="H48" s="707" t="s">
        <v>2079</v>
      </c>
      <c r="I48" s="348"/>
      <c r="J48" s="7"/>
      <c r="K48" s="7"/>
      <c r="L48" s="701"/>
      <c r="M48" s="65"/>
      <c r="N48" s="708" t="s">
        <v>2387</v>
      </c>
      <c r="O48" s="2814" t="s">
        <v>2419</v>
      </c>
      <c r="P48" s="2814"/>
      <c r="Q48" s="2814" t="s">
        <v>2421</v>
      </c>
      <c r="R48" s="2814"/>
      <c r="S48" s="2816" t="s">
        <v>2424</v>
      </c>
      <c r="T48" s="2815"/>
    </row>
    <row r="49" spans="2:25" ht="7.5" customHeight="1" thickBot="1" x14ac:dyDescent="0.3">
      <c r="B49" s="700"/>
      <c r="C49" s="7"/>
      <c r="D49" s="7"/>
      <c r="E49" s="7"/>
      <c r="F49" s="7"/>
      <c r="G49" s="7"/>
      <c r="H49" s="7"/>
      <c r="I49" s="7"/>
      <c r="J49" s="7"/>
      <c r="K49" s="7"/>
      <c r="L49" s="701"/>
      <c r="M49" s="65"/>
      <c r="N49" s="7"/>
      <c r="O49" s="7"/>
      <c r="P49" s="7"/>
      <c r="Q49" s="7"/>
      <c r="R49" s="7"/>
      <c r="S49" s="7"/>
      <c r="T49" s="7"/>
      <c r="U49" s="7"/>
      <c r="V49" s="7"/>
      <c r="W49" s="7"/>
      <c r="X49" s="7"/>
      <c r="Y49" s="7"/>
    </row>
    <row r="50" spans="2:25" ht="37.5" customHeight="1" thickBot="1" x14ac:dyDescent="0.3">
      <c r="B50" s="700"/>
      <c r="C50" s="2812" t="s">
        <v>2392</v>
      </c>
      <c r="D50" s="2812"/>
      <c r="E50" s="2812"/>
      <c r="F50" s="2812"/>
      <c r="G50" s="2813"/>
      <c r="H50" s="707" t="s">
        <v>2079</v>
      </c>
      <c r="I50" s="348"/>
      <c r="J50" s="7"/>
      <c r="K50" s="7"/>
      <c r="L50" s="701"/>
      <c r="M50" s="65"/>
      <c r="N50" s="708" t="s">
        <v>2387</v>
      </c>
      <c r="O50" s="2814" t="s">
        <v>2419</v>
      </c>
      <c r="P50" s="2814"/>
      <c r="Q50" s="2814" t="s">
        <v>2420</v>
      </c>
      <c r="R50" s="2814"/>
      <c r="S50" s="2814" t="s">
        <v>2425</v>
      </c>
      <c r="T50" s="2815"/>
    </row>
    <row r="51" spans="2:25" ht="7.5" customHeight="1" x14ac:dyDescent="0.25">
      <c r="B51" s="700"/>
      <c r="C51" s="7"/>
      <c r="D51" s="7"/>
      <c r="E51" s="7"/>
      <c r="F51" s="7"/>
      <c r="G51" s="7"/>
      <c r="H51" s="7"/>
      <c r="I51" s="7"/>
      <c r="J51" s="7"/>
      <c r="K51" s="7"/>
      <c r="L51" s="701"/>
      <c r="M51" s="65"/>
      <c r="U51" s="7"/>
      <c r="V51" s="7"/>
      <c r="W51" s="7"/>
      <c r="X51" s="7"/>
      <c r="Y51" s="7"/>
    </row>
    <row r="52" spans="2:25" ht="7.5" customHeight="1" thickBot="1" x14ac:dyDescent="0.3">
      <c r="B52" s="700"/>
      <c r="C52" s="7"/>
      <c r="D52" s="7"/>
      <c r="E52" s="7"/>
      <c r="F52" s="7"/>
      <c r="G52" s="7"/>
      <c r="H52" s="7"/>
      <c r="I52" s="7"/>
      <c r="J52" s="7"/>
      <c r="K52" s="7"/>
      <c r="L52" s="701"/>
      <c r="M52" s="65"/>
      <c r="N52" s="7"/>
      <c r="O52" s="7"/>
      <c r="P52" s="7"/>
      <c r="Q52" s="7"/>
      <c r="R52" s="7"/>
      <c r="S52" s="7"/>
      <c r="T52" s="7"/>
      <c r="U52" s="7"/>
      <c r="V52" s="7"/>
      <c r="W52" s="7"/>
      <c r="X52" s="7"/>
      <c r="Y52" s="7"/>
    </row>
    <row r="53" spans="2:25" ht="37.5" customHeight="1" thickBot="1" x14ac:dyDescent="0.3">
      <c r="B53" s="700"/>
      <c r="C53" s="1761" t="s">
        <v>2393</v>
      </c>
      <c r="D53" s="1761"/>
      <c r="E53" s="1761"/>
      <c r="F53" s="1761"/>
      <c r="G53" s="1762"/>
      <c r="H53" s="707" t="s">
        <v>2079</v>
      </c>
      <c r="I53" s="348"/>
      <c r="J53" s="7"/>
      <c r="K53" s="7"/>
      <c r="L53" s="701"/>
      <c r="M53" s="65"/>
      <c r="N53" s="708" t="s">
        <v>2387</v>
      </c>
      <c r="O53" s="2814" t="s">
        <v>2419</v>
      </c>
      <c r="P53" s="2814"/>
      <c r="Q53" s="2814" t="s">
        <v>2420</v>
      </c>
      <c r="R53" s="2814"/>
      <c r="S53" s="2814" t="s">
        <v>2426</v>
      </c>
      <c r="T53" s="2815"/>
    </row>
    <row r="54" spans="2:25" ht="7.5" customHeight="1" thickBot="1" x14ac:dyDescent="0.3">
      <c r="B54" s="700"/>
      <c r="C54" s="7"/>
      <c r="D54" s="7"/>
      <c r="E54" s="7"/>
      <c r="F54" s="7"/>
      <c r="G54" s="7"/>
      <c r="H54" s="7"/>
      <c r="I54" s="7"/>
      <c r="J54" s="7"/>
      <c r="K54" s="7"/>
      <c r="L54" s="701"/>
      <c r="M54" s="65"/>
      <c r="N54" s="7"/>
      <c r="O54" s="7"/>
      <c r="P54" s="7"/>
      <c r="Q54" s="7"/>
      <c r="R54" s="7"/>
      <c r="S54" s="7"/>
      <c r="T54" s="7"/>
      <c r="U54" s="7"/>
      <c r="V54" s="7"/>
      <c r="W54" s="7"/>
      <c r="X54" s="7"/>
      <c r="Y54" s="7"/>
    </row>
    <row r="55" spans="2:25" ht="50.25" customHeight="1" thickBot="1" x14ac:dyDescent="0.3">
      <c r="B55" s="700"/>
      <c r="C55" s="1761" t="s">
        <v>2394</v>
      </c>
      <c r="D55" s="1761"/>
      <c r="E55" s="1761"/>
      <c r="F55" s="1761"/>
      <c r="G55" s="1762"/>
      <c r="H55" s="707" t="s">
        <v>2079</v>
      </c>
      <c r="I55" s="348"/>
      <c r="J55" s="7"/>
      <c r="K55" s="7"/>
      <c r="L55" s="701"/>
      <c r="M55" s="65"/>
      <c r="N55" s="708" t="s">
        <v>2387</v>
      </c>
      <c r="O55" s="2814" t="s">
        <v>2419</v>
      </c>
      <c r="P55" s="2814"/>
      <c r="Q55" s="2814" t="s">
        <v>2420</v>
      </c>
      <c r="R55" s="2814"/>
      <c r="S55" s="2814" t="s">
        <v>2427</v>
      </c>
      <c r="T55" s="2815"/>
    </row>
    <row r="56" spans="2:25" ht="7.5" customHeight="1" x14ac:dyDescent="0.25">
      <c r="B56" s="700"/>
      <c r="C56" s="7"/>
      <c r="D56" s="7"/>
      <c r="E56" s="7"/>
      <c r="F56" s="7"/>
      <c r="G56" s="7"/>
      <c r="H56" s="7"/>
      <c r="I56" s="7"/>
      <c r="J56" s="7"/>
      <c r="K56" s="7"/>
      <c r="L56" s="701"/>
      <c r="M56" s="65"/>
      <c r="N56" s="7"/>
      <c r="O56" s="7"/>
      <c r="P56" s="7"/>
      <c r="Q56" s="7"/>
      <c r="R56" s="7"/>
      <c r="S56" s="7"/>
      <c r="T56" s="7"/>
      <c r="U56" s="7"/>
      <c r="V56" s="7"/>
      <c r="W56" s="7"/>
      <c r="X56" s="7"/>
      <c r="Y56" s="7"/>
    </row>
    <row r="57" spans="2:25" x14ac:dyDescent="0.25">
      <c r="B57" s="715"/>
      <c r="L57" s="716"/>
    </row>
    <row r="58" spans="2:25" ht="27.75" customHeight="1" x14ac:dyDescent="0.25">
      <c r="B58" s="715"/>
      <c r="E58" s="1760" t="s">
        <v>2106</v>
      </c>
      <c r="F58" s="1760"/>
      <c r="G58" s="1760"/>
      <c r="H58" s="1760"/>
      <c r="I58" s="1760"/>
      <c r="J58" s="1760"/>
      <c r="L58" s="716"/>
    </row>
    <row r="59" spans="2:25" ht="15.75" thickBot="1" x14ac:dyDescent="0.3">
      <c r="B59" s="717"/>
      <c r="C59" s="718"/>
      <c r="D59" s="718"/>
      <c r="E59" s="718"/>
      <c r="F59" s="718"/>
      <c r="G59" s="718"/>
      <c r="H59" s="718"/>
      <c r="I59" s="718"/>
      <c r="J59" s="718"/>
      <c r="K59" s="718"/>
      <c r="L59" s="719"/>
    </row>
    <row r="60" spans="2:25" ht="15.75" thickBot="1" x14ac:dyDescent="0.3"/>
    <row r="61" spans="2:25" ht="30" customHeight="1" thickBot="1" x14ac:dyDescent="0.3">
      <c r="B61" s="1764" t="s">
        <v>2360</v>
      </c>
      <c r="C61" s="1765"/>
      <c r="D61" s="1765"/>
      <c r="E61" s="1765"/>
      <c r="F61" s="1765"/>
      <c r="G61" s="1765"/>
      <c r="H61" s="1765"/>
      <c r="I61" s="1765"/>
      <c r="J61" s="1765"/>
      <c r="K61" s="1765"/>
      <c r="L61" s="1766"/>
    </row>
    <row r="62" spans="2:25" ht="29.25" customHeight="1" x14ac:dyDescent="0.25">
      <c r="B62" s="711"/>
      <c r="C62" s="1757" t="s">
        <v>2081</v>
      </c>
      <c r="D62" s="1757"/>
      <c r="E62" s="1757"/>
      <c r="F62" s="163"/>
      <c r="G62" s="163"/>
      <c r="H62" s="163"/>
      <c r="I62" s="163"/>
      <c r="J62" s="712"/>
      <c r="K62" s="712"/>
      <c r="L62" s="713"/>
      <c r="M62" s="65"/>
      <c r="N62" s="65"/>
      <c r="O62" s="65"/>
      <c r="P62" s="65"/>
      <c r="Q62" s="65"/>
      <c r="R62" s="65"/>
      <c r="S62" s="65"/>
      <c r="T62" s="65"/>
      <c r="U62" s="65"/>
      <c r="V62" s="65"/>
      <c r="W62" s="65"/>
      <c r="X62" s="65"/>
      <c r="Y62" s="65"/>
    </row>
    <row r="63" spans="2:25" ht="39.75" customHeight="1" x14ac:dyDescent="0.25">
      <c r="B63" s="702"/>
      <c r="C63" s="639"/>
      <c r="D63" s="703" t="s">
        <v>2082</v>
      </c>
      <c r="E63" s="1758">
        <v>2009</v>
      </c>
      <c r="F63" s="1759"/>
      <c r="G63" s="703" t="s">
        <v>2083</v>
      </c>
      <c r="H63" s="1758">
        <v>2015</v>
      </c>
      <c r="I63" s="1759"/>
      <c r="J63" s="65"/>
      <c r="K63" s="65"/>
      <c r="L63" s="704"/>
      <c r="M63" s="65"/>
      <c r="U63" s="7"/>
      <c r="V63" s="7"/>
      <c r="W63" s="7"/>
      <c r="X63" s="7"/>
      <c r="Y63" s="7"/>
    </row>
    <row r="64" spans="2:25" ht="4.5" customHeight="1" x14ac:dyDescent="0.25">
      <c r="B64" s="702"/>
      <c r="C64" s="639"/>
      <c r="D64" s="174"/>
      <c r="E64" s="705"/>
      <c r="F64" s="705"/>
      <c r="G64" s="174"/>
      <c r="H64" s="705"/>
      <c r="I64" s="705"/>
      <c r="J64" s="65"/>
      <c r="K64" s="65"/>
      <c r="L64" s="704"/>
      <c r="M64" s="65"/>
      <c r="U64" s="7"/>
      <c r="V64" s="7"/>
      <c r="W64" s="7"/>
      <c r="X64" s="7"/>
      <c r="Y64" s="7"/>
    </row>
    <row r="65" spans="2:25" ht="29.45" customHeight="1" x14ac:dyDescent="0.25">
      <c r="B65" s="700"/>
      <c r="C65" s="1767" t="s">
        <v>2362</v>
      </c>
      <c r="D65" s="1767"/>
      <c r="E65" s="1767"/>
      <c r="F65" s="1767"/>
      <c r="G65" s="7"/>
      <c r="H65" s="7"/>
      <c r="I65" s="7"/>
      <c r="J65" s="7"/>
      <c r="K65" s="7"/>
      <c r="L65" s="701"/>
      <c r="M65" s="65"/>
      <c r="U65" s="409"/>
      <c r="V65" s="409"/>
      <c r="W65" s="409"/>
      <c r="X65" s="409"/>
      <c r="Y65" s="409"/>
    </row>
    <row r="66" spans="2:25" ht="39" customHeight="1" x14ac:dyDescent="0.25">
      <c r="B66" s="702"/>
      <c r="C66" s="639"/>
      <c r="D66" s="703" t="s">
        <v>2082</v>
      </c>
      <c r="E66" s="1758">
        <v>0</v>
      </c>
      <c r="F66" s="1759"/>
      <c r="G66" s="703" t="s">
        <v>2083</v>
      </c>
      <c r="H66" s="1758">
        <v>100</v>
      </c>
      <c r="I66" s="1759"/>
      <c r="J66" s="65"/>
      <c r="K66" s="65"/>
      <c r="L66" s="704"/>
      <c r="M66" s="65"/>
      <c r="U66" s="409"/>
      <c r="V66" s="409"/>
      <c r="W66" s="409"/>
      <c r="X66" s="409"/>
      <c r="Y66" s="409"/>
    </row>
    <row r="67" spans="2:25" ht="7.5" customHeight="1" x14ac:dyDescent="0.25">
      <c r="B67" s="700"/>
      <c r="C67" s="7"/>
      <c r="D67" s="7"/>
      <c r="E67" s="7"/>
      <c r="F67" s="7"/>
      <c r="G67" s="7"/>
      <c r="H67" s="7"/>
      <c r="I67" s="7"/>
      <c r="J67" s="7"/>
      <c r="K67" s="7"/>
      <c r="L67" s="701"/>
      <c r="M67" s="65"/>
      <c r="U67" s="7"/>
      <c r="V67" s="7"/>
      <c r="W67" s="7"/>
      <c r="X67" s="7"/>
      <c r="Y67" s="7"/>
    </row>
    <row r="68" spans="2:25" ht="26.25" customHeight="1" x14ac:dyDescent="0.25">
      <c r="B68" s="700"/>
      <c r="C68" s="1761" t="s">
        <v>2368</v>
      </c>
      <c r="D68" s="1761"/>
      <c r="E68" s="1761"/>
      <c r="F68" s="1761"/>
      <c r="G68" s="1761"/>
      <c r="H68" s="761"/>
      <c r="I68" s="348"/>
      <c r="J68" s="7"/>
      <c r="K68" s="7"/>
      <c r="L68" s="701"/>
      <c r="M68" s="65"/>
    </row>
    <row r="69" spans="2:25" ht="7.5" customHeight="1" x14ac:dyDescent="0.25">
      <c r="B69" s="700"/>
      <c r="C69" s="7"/>
      <c r="D69" s="7"/>
      <c r="E69" s="7"/>
      <c r="F69" s="7"/>
      <c r="G69" s="7"/>
      <c r="H69" s="7"/>
      <c r="I69" s="7"/>
      <c r="J69" s="7"/>
      <c r="K69" s="7"/>
      <c r="L69" s="701"/>
      <c r="M69" s="65"/>
      <c r="U69" s="7"/>
      <c r="V69" s="7"/>
      <c r="W69" s="7"/>
      <c r="X69" s="7"/>
      <c r="Y69" s="7"/>
    </row>
    <row r="70" spans="2:25" ht="37.5" customHeight="1" x14ac:dyDescent="0.25">
      <c r="B70" s="700"/>
      <c r="C70" s="2812" t="s">
        <v>2365</v>
      </c>
      <c r="D70" s="2812"/>
      <c r="E70" s="2812"/>
      <c r="F70" s="2812"/>
      <c r="G70" s="2813"/>
      <c r="H70" s="707" t="s">
        <v>2079</v>
      </c>
      <c r="I70" s="348"/>
      <c r="J70" s="7"/>
      <c r="K70" s="7"/>
      <c r="L70" s="701"/>
      <c r="M70" s="65"/>
    </row>
    <row r="71" spans="2:25" ht="7.5" customHeight="1" x14ac:dyDescent="0.25">
      <c r="B71" s="700"/>
      <c r="C71" s="7"/>
      <c r="D71" s="7"/>
      <c r="E71" s="7"/>
      <c r="F71" s="7"/>
      <c r="G71" s="7"/>
      <c r="H71" s="7"/>
      <c r="I71" s="7"/>
      <c r="J71" s="7"/>
      <c r="K71" s="7"/>
      <c r="L71" s="701"/>
      <c r="M71" s="65"/>
      <c r="U71" s="7"/>
      <c r="V71" s="7"/>
      <c r="W71" s="7"/>
      <c r="X71" s="7"/>
      <c r="Y71" s="7"/>
    </row>
    <row r="72" spans="2:25" ht="37.5" customHeight="1" x14ac:dyDescent="0.25">
      <c r="B72" s="700"/>
      <c r="C72" s="2812" t="s">
        <v>2366</v>
      </c>
      <c r="D72" s="2812"/>
      <c r="E72" s="2812"/>
      <c r="F72" s="2812"/>
      <c r="G72" s="2813"/>
      <c r="H72" s="707" t="s">
        <v>2079</v>
      </c>
      <c r="I72" s="348"/>
      <c r="J72" s="7"/>
      <c r="K72" s="7"/>
      <c r="L72" s="701"/>
      <c r="M72" s="65"/>
    </row>
    <row r="73" spans="2:25" ht="7.5" customHeight="1" x14ac:dyDescent="0.25">
      <c r="B73" s="700"/>
      <c r="C73" s="7"/>
      <c r="D73" s="7"/>
      <c r="E73" s="7"/>
      <c r="F73" s="7"/>
      <c r="G73" s="7"/>
      <c r="H73" s="7"/>
      <c r="I73" s="7"/>
      <c r="J73" s="7"/>
      <c r="K73" s="7"/>
      <c r="L73" s="701"/>
      <c r="M73" s="65"/>
      <c r="U73" s="7"/>
      <c r="V73" s="7"/>
      <c r="W73" s="7"/>
      <c r="X73" s="7"/>
      <c r="Y73" s="7"/>
    </row>
    <row r="74" spans="2:25" ht="37.5" customHeight="1" x14ac:dyDescent="0.25">
      <c r="B74" s="700"/>
      <c r="C74" s="2812" t="s">
        <v>2367</v>
      </c>
      <c r="D74" s="2812"/>
      <c r="E74" s="2812"/>
      <c r="F74" s="2812"/>
      <c r="G74" s="2813"/>
      <c r="H74" s="707" t="s">
        <v>2079</v>
      </c>
      <c r="I74" s="348"/>
      <c r="J74" s="7"/>
      <c r="K74" s="7"/>
      <c r="L74" s="701"/>
      <c r="M74" s="65"/>
    </row>
    <row r="75" spans="2:25" ht="7.5" customHeight="1" x14ac:dyDescent="0.25">
      <c r="B75" s="700"/>
      <c r="C75" s="7"/>
      <c r="D75" s="7"/>
      <c r="E75" s="7"/>
      <c r="F75" s="7"/>
      <c r="G75" s="7"/>
      <c r="H75" s="7"/>
      <c r="I75" s="7"/>
      <c r="J75" s="7"/>
      <c r="K75" s="7"/>
      <c r="L75" s="701"/>
      <c r="M75" s="65"/>
      <c r="U75" s="7"/>
      <c r="V75" s="7"/>
      <c r="W75" s="7"/>
      <c r="X75" s="7"/>
      <c r="Y75" s="7"/>
    </row>
    <row r="76" spans="2:25" ht="43.5" customHeight="1" x14ac:dyDescent="0.25">
      <c r="B76" s="700"/>
      <c r="C76" s="1761" t="s">
        <v>2372</v>
      </c>
      <c r="D76" s="1761"/>
      <c r="E76" s="1761"/>
      <c r="F76" s="1761"/>
      <c r="G76" s="1761"/>
      <c r="H76" s="707" t="s">
        <v>2079</v>
      </c>
      <c r="I76" s="348"/>
      <c r="J76" s="7"/>
      <c r="K76" s="7"/>
      <c r="L76" s="701"/>
      <c r="M76" s="65"/>
    </row>
    <row r="77" spans="2:25" ht="7.5" customHeight="1" x14ac:dyDescent="0.25">
      <c r="B77" s="700"/>
      <c r="C77" s="7"/>
      <c r="D77" s="7"/>
      <c r="E77" s="7"/>
      <c r="F77" s="7"/>
      <c r="G77" s="7"/>
      <c r="H77" s="7"/>
      <c r="I77" s="7"/>
      <c r="J77" s="7"/>
      <c r="K77" s="7"/>
      <c r="L77" s="701"/>
      <c r="M77" s="65"/>
      <c r="U77" s="7"/>
      <c r="V77" s="7"/>
      <c r="W77" s="7"/>
      <c r="X77" s="7"/>
      <c r="Y77" s="7"/>
    </row>
    <row r="78" spans="2:25" ht="43.5" customHeight="1" x14ac:dyDescent="0.25">
      <c r="B78" s="700"/>
      <c r="C78" s="1761" t="s">
        <v>2374</v>
      </c>
      <c r="D78" s="1761"/>
      <c r="E78" s="1761"/>
      <c r="F78" s="1761"/>
      <c r="G78" s="1761"/>
      <c r="H78" s="707" t="s">
        <v>2079</v>
      </c>
      <c r="I78" s="348"/>
      <c r="J78" s="7"/>
      <c r="K78" s="7"/>
      <c r="L78" s="701"/>
      <c r="M78" s="65"/>
    </row>
    <row r="79" spans="2:25" ht="7.5" customHeight="1" x14ac:dyDescent="0.25">
      <c r="B79" s="700"/>
      <c r="C79" s="7"/>
      <c r="D79" s="7"/>
      <c r="E79" s="7"/>
      <c r="F79" s="7"/>
      <c r="G79" s="7"/>
      <c r="H79" s="7"/>
      <c r="I79" s="7"/>
      <c r="J79" s="7"/>
      <c r="K79" s="7"/>
      <c r="L79" s="701"/>
      <c r="M79" s="65"/>
      <c r="U79" s="7"/>
      <c r="V79" s="7"/>
      <c r="W79" s="7"/>
      <c r="X79" s="7"/>
      <c r="Y79" s="7"/>
    </row>
    <row r="80" spans="2:25" ht="43.5" customHeight="1" x14ac:dyDescent="0.25">
      <c r="B80" s="700"/>
      <c r="C80" s="1761" t="s">
        <v>2375</v>
      </c>
      <c r="D80" s="1761"/>
      <c r="E80" s="1761"/>
      <c r="F80" s="1761"/>
      <c r="G80" s="1761"/>
      <c r="H80" s="707" t="s">
        <v>2079</v>
      </c>
      <c r="I80" s="348"/>
      <c r="J80" s="7"/>
      <c r="K80" s="7"/>
      <c r="L80" s="701"/>
      <c r="M80" s="65"/>
    </row>
    <row r="81" spans="2:25" ht="7.5" customHeight="1" x14ac:dyDescent="0.25">
      <c r="B81" s="700"/>
      <c r="C81" s="7"/>
      <c r="D81" s="7"/>
      <c r="E81" s="7"/>
      <c r="F81" s="7"/>
      <c r="G81" s="7"/>
      <c r="H81" s="7"/>
      <c r="I81" s="7"/>
      <c r="J81" s="7"/>
      <c r="K81" s="7"/>
      <c r="L81" s="701"/>
      <c r="M81" s="65"/>
      <c r="U81" s="7"/>
      <c r="V81" s="7"/>
      <c r="W81" s="7"/>
      <c r="X81" s="7"/>
      <c r="Y81" s="7"/>
    </row>
    <row r="82" spans="2:25" ht="43.5" customHeight="1" x14ac:dyDescent="0.25">
      <c r="B82" s="700"/>
      <c r="C82" s="1761" t="s">
        <v>2378</v>
      </c>
      <c r="D82" s="1761"/>
      <c r="E82" s="1761"/>
      <c r="F82" s="1761"/>
      <c r="G82" s="1761"/>
      <c r="H82" s="707" t="s">
        <v>2079</v>
      </c>
      <c r="I82" s="348"/>
      <c r="J82" s="7"/>
      <c r="K82" s="7"/>
      <c r="L82" s="701"/>
      <c r="M82" s="65"/>
    </row>
    <row r="83" spans="2:25" ht="7.5" customHeight="1" x14ac:dyDescent="0.25">
      <c r="B83" s="700"/>
      <c r="C83" s="7"/>
      <c r="D83" s="7"/>
      <c r="E83" s="7"/>
      <c r="F83" s="7"/>
      <c r="G83" s="7"/>
      <c r="H83" s="7"/>
      <c r="I83" s="7"/>
      <c r="J83" s="7"/>
      <c r="K83" s="7"/>
      <c r="L83" s="701"/>
      <c r="M83" s="65"/>
      <c r="U83" s="7"/>
      <c r="V83" s="7"/>
      <c r="W83" s="7"/>
      <c r="X83" s="7"/>
      <c r="Y83" s="7"/>
    </row>
    <row r="84" spans="2:25" ht="26.25" customHeight="1" x14ac:dyDescent="0.25">
      <c r="B84" s="700"/>
      <c r="C84" s="1761" t="s">
        <v>2020</v>
      </c>
      <c r="D84" s="1761"/>
      <c r="E84" s="1761"/>
      <c r="F84" s="1761"/>
      <c r="G84" s="1761"/>
      <c r="H84" s="761"/>
      <c r="I84" s="348"/>
      <c r="J84" s="7"/>
      <c r="K84" s="7"/>
      <c r="L84" s="701"/>
      <c r="M84" s="65"/>
    </row>
    <row r="85" spans="2:25" ht="7.5" customHeight="1" x14ac:dyDescent="0.25">
      <c r="B85" s="700"/>
      <c r="C85" s="7"/>
      <c r="D85" s="7"/>
      <c r="E85" s="7"/>
      <c r="F85" s="7"/>
      <c r="G85" s="7"/>
      <c r="H85" s="7"/>
      <c r="I85" s="7"/>
      <c r="J85" s="7"/>
      <c r="K85" s="7"/>
      <c r="L85" s="701"/>
      <c r="M85" s="65"/>
      <c r="U85" s="7"/>
      <c r="V85" s="7"/>
      <c r="W85" s="7"/>
      <c r="X85" s="7"/>
      <c r="Y85" s="7"/>
    </row>
    <row r="86" spans="2:25" ht="37.5" customHeight="1" x14ac:dyDescent="0.25">
      <c r="B86" s="700"/>
      <c r="C86" s="2812" t="s">
        <v>2381</v>
      </c>
      <c r="D86" s="2812"/>
      <c r="E86" s="2812"/>
      <c r="F86" s="2812"/>
      <c r="G86" s="2813"/>
      <c r="H86" s="707"/>
      <c r="I86" s="348"/>
      <c r="J86" s="7"/>
      <c r="K86" s="7"/>
      <c r="L86" s="701"/>
      <c r="M86" s="65"/>
    </row>
    <row r="87" spans="2:25" ht="7.5" customHeight="1" x14ac:dyDescent="0.25">
      <c r="B87" s="700"/>
      <c r="C87" s="7"/>
      <c r="D87" s="7"/>
      <c r="E87" s="7"/>
      <c r="F87" s="7"/>
      <c r="G87" s="7"/>
      <c r="H87" s="7"/>
      <c r="I87" s="7"/>
      <c r="J87" s="7"/>
      <c r="K87" s="7"/>
      <c r="L87" s="701"/>
      <c r="M87" s="65"/>
      <c r="U87" s="7"/>
      <c r="V87" s="7"/>
      <c r="W87" s="7"/>
      <c r="X87" s="7"/>
      <c r="Y87" s="7"/>
    </row>
    <row r="88" spans="2:25" ht="37.5" customHeight="1" x14ac:dyDescent="0.25">
      <c r="B88" s="700"/>
      <c r="C88" s="2812" t="s">
        <v>2382</v>
      </c>
      <c r="D88" s="2812"/>
      <c r="E88" s="2812"/>
      <c r="F88" s="2812"/>
      <c r="G88" s="2813"/>
      <c r="H88" s="707"/>
      <c r="I88" s="348"/>
      <c r="J88" s="7"/>
      <c r="K88" s="7"/>
      <c r="L88" s="701"/>
      <c r="M88" s="65"/>
    </row>
    <row r="89" spans="2:25" ht="7.5" customHeight="1" x14ac:dyDescent="0.25">
      <c r="B89" s="700"/>
      <c r="C89" s="7"/>
      <c r="D89" s="7"/>
      <c r="E89" s="7"/>
      <c r="F89" s="7"/>
      <c r="G89" s="7"/>
      <c r="H89" s="7"/>
      <c r="I89" s="7"/>
      <c r="J89" s="7"/>
      <c r="K89" s="7"/>
      <c r="L89" s="701"/>
      <c r="M89" s="65"/>
      <c r="U89" s="7"/>
      <c r="V89" s="7"/>
      <c r="W89" s="7"/>
      <c r="X89" s="7"/>
      <c r="Y89" s="7"/>
    </row>
    <row r="90" spans="2:25" ht="26.25" customHeight="1" x14ac:dyDescent="0.25">
      <c r="B90" s="700"/>
      <c r="C90" s="1761" t="s">
        <v>2021</v>
      </c>
      <c r="D90" s="1761"/>
      <c r="E90" s="1761"/>
      <c r="F90" s="1761"/>
      <c r="G90" s="1761"/>
      <c r="H90" s="761"/>
      <c r="I90" s="348"/>
      <c r="J90" s="7"/>
      <c r="K90" s="7"/>
      <c r="L90" s="701"/>
      <c r="M90" s="65"/>
    </row>
    <row r="91" spans="2:25" ht="7.5" customHeight="1" x14ac:dyDescent="0.25">
      <c r="B91" s="700"/>
      <c r="C91" s="7"/>
      <c r="D91" s="7"/>
      <c r="E91" s="7"/>
      <c r="F91" s="7"/>
      <c r="G91" s="7"/>
      <c r="H91" s="7"/>
      <c r="I91" s="7"/>
      <c r="J91" s="7"/>
      <c r="K91" s="7"/>
      <c r="L91" s="701"/>
      <c r="M91" s="65"/>
      <c r="U91" s="7"/>
      <c r="V91" s="7"/>
      <c r="W91" s="7"/>
      <c r="X91" s="7"/>
      <c r="Y91" s="7"/>
    </row>
    <row r="92" spans="2:25" ht="37.5" customHeight="1" x14ac:dyDescent="0.25">
      <c r="B92" s="700"/>
      <c r="C92" s="2812" t="s">
        <v>2384</v>
      </c>
      <c r="D92" s="2812"/>
      <c r="E92" s="2812"/>
      <c r="F92" s="2812"/>
      <c r="G92" s="2813"/>
      <c r="H92" s="707"/>
      <c r="I92" s="348"/>
      <c r="J92" s="7"/>
      <c r="K92" s="7"/>
      <c r="L92" s="701"/>
      <c r="M92" s="65"/>
    </row>
    <row r="93" spans="2:25" ht="7.5" customHeight="1" x14ac:dyDescent="0.25">
      <c r="B93" s="700"/>
      <c r="C93" s="7"/>
      <c r="D93" s="7"/>
      <c r="E93" s="7"/>
      <c r="F93" s="7"/>
      <c r="G93" s="7"/>
      <c r="H93" s="7"/>
      <c r="I93" s="7"/>
      <c r="J93" s="7"/>
      <c r="K93" s="7"/>
      <c r="L93" s="701"/>
      <c r="M93" s="65"/>
      <c r="U93" s="7"/>
      <c r="V93" s="7"/>
      <c r="W93" s="7"/>
      <c r="X93" s="7"/>
      <c r="Y93" s="7"/>
    </row>
    <row r="94" spans="2:25" ht="37.5" customHeight="1" x14ac:dyDescent="0.25">
      <c r="B94" s="700"/>
      <c r="C94" s="2812" t="s">
        <v>2383</v>
      </c>
      <c r="D94" s="2812"/>
      <c r="E94" s="2812"/>
      <c r="F94" s="2812"/>
      <c r="G94" s="2813"/>
      <c r="H94" s="707"/>
      <c r="I94" s="348"/>
      <c r="J94" s="7"/>
      <c r="K94" s="7"/>
      <c r="L94" s="701"/>
      <c r="M94" s="65"/>
    </row>
    <row r="95" spans="2:25" ht="7.5" customHeight="1" x14ac:dyDescent="0.25">
      <c r="B95" s="700"/>
      <c r="C95" s="7"/>
      <c r="D95" s="7"/>
      <c r="E95" s="7"/>
      <c r="F95" s="7"/>
      <c r="G95" s="7"/>
      <c r="H95" s="7"/>
      <c r="I95" s="7"/>
      <c r="J95" s="7"/>
      <c r="K95" s="7"/>
      <c r="L95" s="701"/>
      <c r="M95" s="65"/>
      <c r="U95" s="7"/>
      <c r="V95" s="7"/>
      <c r="W95" s="7"/>
      <c r="X95" s="7"/>
      <c r="Y95" s="7"/>
    </row>
    <row r="96" spans="2:25" ht="37.5" customHeight="1" x14ac:dyDescent="0.25">
      <c r="B96" s="700"/>
      <c r="C96" s="2812" t="s">
        <v>2385</v>
      </c>
      <c r="D96" s="2812"/>
      <c r="E96" s="2812"/>
      <c r="F96" s="2812"/>
      <c r="G96" s="2813"/>
      <c r="H96" s="707"/>
      <c r="I96" s="348"/>
      <c r="J96" s="7"/>
      <c r="K96" s="7"/>
      <c r="L96" s="701"/>
      <c r="M96" s="65"/>
    </row>
    <row r="97" spans="2:25" ht="7.5" customHeight="1" x14ac:dyDescent="0.25">
      <c r="B97" s="700"/>
      <c r="C97" s="7"/>
      <c r="D97" s="7"/>
      <c r="E97" s="7"/>
      <c r="F97" s="7"/>
      <c r="G97" s="7"/>
      <c r="H97" s="7"/>
      <c r="I97" s="7"/>
      <c r="J97" s="7"/>
      <c r="K97" s="7"/>
      <c r="L97" s="701"/>
      <c r="M97" s="65"/>
      <c r="U97" s="7"/>
      <c r="V97" s="7"/>
      <c r="W97" s="7"/>
      <c r="X97" s="7"/>
      <c r="Y97" s="7"/>
    </row>
    <row r="98" spans="2:25" ht="26.25" customHeight="1" x14ac:dyDescent="0.25">
      <c r="B98" s="700"/>
      <c r="C98" s="1761" t="s">
        <v>2388</v>
      </c>
      <c r="D98" s="1761"/>
      <c r="E98" s="1761"/>
      <c r="F98" s="1761"/>
      <c r="G98" s="1761"/>
      <c r="H98" s="761"/>
      <c r="I98" s="348"/>
      <c r="J98" s="7"/>
      <c r="K98" s="7"/>
      <c r="L98" s="701"/>
      <c r="M98" s="65"/>
    </row>
    <row r="99" spans="2:25" ht="7.5" customHeight="1" x14ac:dyDescent="0.25">
      <c r="B99" s="700"/>
      <c r="C99" s="7"/>
      <c r="D99" s="7"/>
      <c r="E99" s="7"/>
      <c r="F99" s="7"/>
      <c r="G99" s="7"/>
      <c r="H99" s="7"/>
      <c r="I99" s="7"/>
      <c r="J99" s="7"/>
      <c r="K99" s="7"/>
      <c r="L99" s="701"/>
      <c r="M99" s="65"/>
      <c r="U99" s="7"/>
      <c r="V99" s="7"/>
      <c r="W99" s="7"/>
      <c r="X99" s="7"/>
      <c r="Y99" s="7"/>
    </row>
    <row r="100" spans="2:25" ht="37.5" customHeight="1" x14ac:dyDescent="0.25">
      <c r="B100" s="700"/>
      <c r="C100" s="2812" t="s">
        <v>2389</v>
      </c>
      <c r="D100" s="2812"/>
      <c r="E100" s="2812"/>
      <c r="F100" s="2812"/>
      <c r="G100" s="2813"/>
      <c r="H100" s="707"/>
      <c r="I100" s="348"/>
      <c r="J100" s="7"/>
      <c r="K100" s="7"/>
      <c r="L100" s="701"/>
      <c r="M100" s="65"/>
    </row>
    <row r="101" spans="2:25" ht="7.5" customHeight="1" x14ac:dyDescent="0.25">
      <c r="B101" s="700"/>
      <c r="C101" s="7"/>
      <c r="D101" s="7"/>
      <c r="E101" s="7"/>
      <c r="F101" s="7"/>
      <c r="G101" s="7"/>
      <c r="H101" s="7"/>
      <c r="I101" s="7"/>
      <c r="J101" s="7"/>
      <c r="K101" s="7"/>
      <c r="L101" s="701"/>
      <c r="M101" s="65"/>
      <c r="U101" s="7"/>
      <c r="V101" s="7"/>
      <c r="W101" s="7"/>
      <c r="X101" s="7"/>
      <c r="Y101" s="7"/>
    </row>
    <row r="102" spans="2:25" ht="37.5" customHeight="1" x14ac:dyDescent="0.25">
      <c r="B102" s="700"/>
      <c r="C102" s="2812" t="s">
        <v>2390</v>
      </c>
      <c r="D102" s="2812"/>
      <c r="E102" s="2812"/>
      <c r="F102" s="2812"/>
      <c r="G102" s="2813"/>
      <c r="H102" s="707"/>
      <c r="I102" s="348"/>
      <c r="J102" s="7"/>
      <c r="K102" s="7"/>
      <c r="L102" s="701"/>
      <c r="M102" s="65"/>
    </row>
    <row r="103" spans="2:25" ht="7.5" customHeight="1" x14ac:dyDescent="0.25">
      <c r="B103" s="700"/>
      <c r="C103" s="7"/>
      <c r="D103" s="7"/>
      <c r="E103" s="7"/>
      <c r="F103" s="7"/>
      <c r="G103" s="7"/>
      <c r="H103" s="7"/>
      <c r="I103" s="7"/>
      <c r="J103" s="7"/>
      <c r="K103" s="7"/>
      <c r="L103" s="701"/>
      <c r="M103" s="65"/>
      <c r="U103" s="7"/>
      <c r="V103" s="7"/>
      <c r="W103" s="7"/>
      <c r="X103" s="7"/>
      <c r="Y103" s="7"/>
    </row>
    <row r="104" spans="2:25" ht="37.5" customHeight="1" x14ac:dyDescent="0.25">
      <c r="B104" s="700"/>
      <c r="C104" s="2812" t="s">
        <v>2391</v>
      </c>
      <c r="D104" s="2812"/>
      <c r="E104" s="2812"/>
      <c r="F104" s="2812"/>
      <c r="G104" s="2813"/>
      <c r="H104" s="707"/>
      <c r="I104" s="348"/>
      <c r="J104" s="7"/>
      <c r="K104" s="7"/>
      <c r="L104" s="701"/>
      <c r="M104" s="65"/>
    </row>
    <row r="105" spans="2:25" ht="7.5" customHeight="1" x14ac:dyDescent="0.25">
      <c r="B105" s="700"/>
      <c r="C105" s="7"/>
      <c r="D105" s="7"/>
      <c r="E105" s="7"/>
      <c r="F105" s="7"/>
      <c r="G105" s="7"/>
      <c r="H105" s="7"/>
      <c r="I105" s="7"/>
      <c r="J105" s="7"/>
      <c r="K105" s="7"/>
      <c r="L105" s="701"/>
      <c r="M105" s="65"/>
      <c r="U105" s="7"/>
      <c r="V105" s="7"/>
      <c r="W105" s="7"/>
      <c r="X105" s="7"/>
      <c r="Y105" s="7"/>
    </row>
    <row r="106" spans="2:25" ht="37.5" customHeight="1" x14ac:dyDescent="0.25">
      <c r="B106" s="700"/>
      <c r="C106" s="2812" t="s">
        <v>2392</v>
      </c>
      <c r="D106" s="2812"/>
      <c r="E106" s="2812"/>
      <c r="F106" s="2812"/>
      <c r="G106" s="2813"/>
      <c r="H106" s="707"/>
      <c r="I106" s="348"/>
      <c r="J106" s="7"/>
      <c r="K106" s="7"/>
      <c r="L106" s="701"/>
      <c r="M106" s="65"/>
    </row>
    <row r="107" spans="2:25" ht="7.5" customHeight="1" x14ac:dyDescent="0.25">
      <c r="B107" s="700"/>
      <c r="C107" s="7"/>
      <c r="D107" s="7"/>
      <c r="E107" s="7"/>
      <c r="F107" s="7"/>
      <c r="G107" s="7"/>
      <c r="H107" s="7"/>
      <c r="I107" s="7"/>
      <c r="J107" s="7"/>
      <c r="K107" s="7"/>
      <c r="L107" s="701"/>
      <c r="M107" s="65"/>
      <c r="U107" s="7"/>
      <c r="V107" s="7"/>
      <c r="W107" s="7"/>
      <c r="X107" s="7"/>
      <c r="Y107" s="7"/>
    </row>
    <row r="108" spans="2:25" ht="7.5" customHeight="1" x14ac:dyDescent="0.25">
      <c r="B108" s="700"/>
      <c r="C108" s="7"/>
      <c r="D108" s="7"/>
      <c r="E108" s="7"/>
      <c r="F108" s="7"/>
      <c r="G108" s="7"/>
      <c r="H108" s="7"/>
      <c r="I108" s="7"/>
      <c r="J108" s="7"/>
      <c r="K108" s="7"/>
      <c r="L108" s="701"/>
      <c r="M108" s="65"/>
      <c r="U108" s="7"/>
      <c r="V108" s="7"/>
      <c r="W108" s="7"/>
      <c r="X108" s="7"/>
      <c r="Y108" s="7"/>
    </row>
    <row r="109" spans="2:25" ht="37.5" customHeight="1" x14ac:dyDescent="0.25">
      <c r="B109" s="700"/>
      <c r="C109" s="1761" t="s">
        <v>2393</v>
      </c>
      <c r="D109" s="1761"/>
      <c r="E109" s="1761"/>
      <c r="F109" s="1761"/>
      <c r="G109" s="1762"/>
      <c r="H109" s="707"/>
      <c r="I109" s="348"/>
      <c r="J109" s="7"/>
      <c r="K109" s="7"/>
      <c r="L109" s="701"/>
      <c r="M109" s="65"/>
    </row>
    <row r="110" spans="2:25" ht="7.5" customHeight="1" x14ac:dyDescent="0.25">
      <c r="B110" s="700"/>
      <c r="C110" s="7"/>
      <c r="D110" s="7"/>
      <c r="E110" s="7"/>
      <c r="F110" s="7"/>
      <c r="G110" s="7"/>
      <c r="H110" s="7"/>
      <c r="I110" s="7"/>
      <c r="J110" s="7"/>
      <c r="K110" s="7"/>
      <c r="L110" s="701"/>
      <c r="M110" s="65"/>
      <c r="U110" s="7"/>
      <c r="V110" s="7"/>
      <c r="W110" s="7"/>
      <c r="X110" s="7"/>
      <c r="Y110" s="7"/>
    </row>
    <row r="111" spans="2:25" ht="37.5" customHeight="1" x14ac:dyDescent="0.25">
      <c r="B111" s="700"/>
      <c r="C111" s="1761" t="s">
        <v>2394</v>
      </c>
      <c r="D111" s="1761"/>
      <c r="E111" s="1761"/>
      <c r="F111" s="1761"/>
      <c r="G111" s="1762"/>
      <c r="H111" s="707"/>
      <c r="I111" s="348"/>
      <c r="J111" s="7"/>
      <c r="K111" s="7"/>
      <c r="L111" s="701"/>
      <c r="M111" s="65"/>
    </row>
    <row r="112" spans="2:25" ht="7.5" customHeight="1" x14ac:dyDescent="0.25">
      <c r="B112" s="700"/>
      <c r="C112" s="7"/>
      <c r="D112" s="7"/>
      <c r="E112" s="7"/>
      <c r="F112" s="7"/>
      <c r="G112" s="7"/>
      <c r="H112" s="7"/>
      <c r="I112" s="7"/>
      <c r="J112" s="7"/>
      <c r="K112" s="7"/>
      <c r="L112" s="701"/>
      <c r="M112" s="65"/>
      <c r="U112" s="7"/>
      <c r="V112" s="7"/>
      <c r="W112" s="7"/>
      <c r="X112" s="7"/>
      <c r="Y112" s="7"/>
    </row>
    <row r="113" spans="2:12" x14ac:dyDescent="0.25">
      <c r="B113" s="715"/>
      <c r="L113" s="716"/>
    </row>
    <row r="114" spans="2:12" ht="27.75" customHeight="1" x14ac:dyDescent="0.25">
      <c r="B114" s="715"/>
      <c r="E114" s="1760" t="s">
        <v>2106</v>
      </c>
      <c r="F114" s="1760"/>
      <c r="G114" s="1760"/>
      <c r="H114" s="1760"/>
      <c r="I114" s="1760"/>
      <c r="J114" s="1760"/>
      <c r="L114" s="716"/>
    </row>
    <row r="115" spans="2:12" ht="15.75" thickBot="1" x14ac:dyDescent="0.3">
      <c r="B115" s="717"/>
      <c r="C115" s="718"/>
      <c r="D115" s="718"/>
      <c r="E115" s="718"/>
      <c r="F115" s="718"/>
      <c r="G115" s="718"/>
      <c r="H115" s="718"/>
      <c r="I115" s="718"/>
      <c r="J115" s="718"/>
      <c r="K115" s="718"/>
      <c r="L115" s="719"/>
    </row>
  </sheetData>
  <sheetProtection password="CA09" sheet="1" objects="1" scenarios="1"/>
  <mergeCells count="97">
    <mergeCell ref="R10:S10"/>
    <mergeCell ref="B2:H2"/>
    <mergeCell ref="B4:L4"/>
    <mergeCell ref="N4:V4"/>
    <mergeCell ref="C6:E6"/>
    <mergeCell ref="E7:F7"/>
    <mergeCell ref="H7:I7"/>
    <mergeCell ref="N7:Q7"/>
    <mergeCell ref="R7:T7"/>
    <mergeCell ref="C9:F9"/>
    <mergeCell ref="E10:F10"/>
    <mergeCell ref="H10:I10"/>
    <mergeCell ref="C12:G12"/>
    <mergeCell ref="P10:Q10"/>
    <mergeCell ref="E58:J58"/>
    <mergeCell ref="B61:L61"/>
    <mergeCell ref="C46:G46"/>
    <mergeCell ref="O46:P46"/>
    <mergeCell ref="C48:G48"/>
    <mergeCell ref="O48:P48"/>
    <mergeCell ref="C14:G14"/>
    <mergeCell ref="O14:P14"/>
    <mergeCell ref="C16:G16"/>
    <mergeCell ref="O16:P16"/>
    <mergeCell ref="C44:G44"/>
    <mergeCell ref="C20:G20"/>
    <mergeCell ref="O20:P20"/>
    <mergeCell ref="C26:G26"/>
    <mergeCell ref="O26:P26"/>
    <mergeCell ref="C28:G28"/>
    <mergeCell ref="C30:G30"/>
    <mergeCell ref="C18:G18"/>
    <mergeCell ref="O18:P18"/>
    <mergeCell ref="C22:G22"/>
    <mergeCell ref="O22:P22"/>
    <mergeCell ref="C24:G24"/>
    <mergeCell ref="O24:P24"/>
    <mergeCell ref="O44:P44"/>
    <mergeCell ref="O30:P30"/>
    <mergeCell ref="C32:G32"/>
    <mergeCell ref="O32:P32"/>
    <mergeCell ref="C34:G34"/>
    <mergeCell ref="C36:G36"/>
    <mergeCell ref="O36:P36"/>
    <mergeCell ref="C38:G38"/>
    <mergeCell ref="O38:P38"/>
    <mergeCell ref="C40:G40"/>
    <mergeCell ref="O40:P40"/>
    <mergeCell ref="C42:G42"/>
    <mergeCell ref="C50:G50"/>
    <mergeCell ref="O50:P50"/>
    <mergeCell ref="C53:G53"/>
    <mergeCell ref="O53:P53"/>
    <mergeCell ref="C55:G55"/>
    <mergeCell ref="O55:P55"/>
    <mergeCell ref="Q44:R44"/>
    <mergeCell ref="S44:T44"/>
    <mergeCell ref="Q46:R46"/>
    <mergeCell ref="S46:T46"/>
    <mergeCell ref="Q48:R48"/>
    <mergeCell ref="S48:T48"/>
    <mergeCell ref="Q50:R50"/>
    <mergeCell ref="S50:T50"/>
    <mergeCell ref="Q53:R53"/>
    <mergeCell ref="S53:T53"/>
    <mergeCell ref="Q55:R55"/>
    <mergeCell ref="S55:T55"/>
    <mergeCell ref="E66:F66"/>
    <mergeCell ref="H66:I66"/>
    <mergeCell ref="C68:G68"/>
    <mergeCell ref="C70:G70"/>
    <mergeCell ref="C62:E62"/>
    <mergeCell ref="E63:F63"/>
    <mergeCell ref="H63:I63"/>
    <mergeCell ref="C65:F65"/>
    <mergeCell ref="C78:G78"/>
    <mergeCell ref="C80:G80"/>
    <mergeCell ref="C82:G82"/>
    <mergeCell ref="C72:G72"/>
    <mergeCell ref="C74:G74"/>
    <mergeCell ref="C76:G76"/>
    <mergeCell ref="E114:J114"/>
    <mergeCell ref="R26:S26"/>
    <mergeCell ref="C109:G109"/>
    <mergeCell ref="C111:G111"/>
    <mergeCell ref="C104:G104"/>
    <mergeCell ref="C106:G106"/>
    <mergeCell ref="C98:G98"/>
    <mergeCell ref="C100:G100"/>
    <mergeCell ref="C102:G102"/>
    <mergeCell ref="C92:G92"/>
    <mergeCell ref="C94:G94"/>
    <mergeCell ref="C96:G96"/>
    <mergeCell ref="C84:G84"/>
    <mergeCell ref="C86:G86"/>
    <mergeCell ref="C88:G88"/>
    <mergeCell ref="C90:G90"/>
  </mergeCells>
  <hyperlinks>
    <hyperlink ref="B3" location="Content!A1" display="Content (Inhaltsverzeichnis)" xr:uid="{00000000-0004-0000-3000-000000000000}"/>
  </hyperlinks>
  <pageMargins left="0.7" right="0.7" top="0.78740157499999996" bottom="0.78740157499999996" header="0.3" footer="0.3"/>
  <pageSetup paperSize="9" orientation="portrait" horizontalDpi="0" verticalDpi="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53"/>
  <dimension ref="B1:AF185"/>
  <sheetViews>
    <sheetView showGridLines="0" zoomScaleNormal="100" workbookViewId="0">
      <pane ySplit="3" topLeftCell="A4" activePane="bottomLeft" state="frozen"/>
      <selection pane="bottomLeft"/>
    </sheetView>
  </sheetViews>
  <sheetFormatPr baseColWidth="10" defaultColWidth="11.42578125" defaultRowHeight="15" x14ac:dyDescent="0.25"/>
  <cols>
    <col min="1" max="1" width="2.7109375" customWidth="1"/>
    <col min="2" max="2" width="2.28515625" customWidth="1"/>
    <col min="3" max="3" width="7.42578125" customWidth="1"/>
    <col min="4" max="4" width="15.5703125" customWidth="1"/>
    <col min="5" max="5" width="13" customWidth="1"/>
    <col min="7" max="7" width="12.5703125" customWidth="1"/>
    <col min="8" max="8" width="10.28515625" customWidth="1"/>
    <col min="9" max="10" width="13.85546875" customWidth="1"/>
    <col min="11" max="11" width="25" customWidth="1"/>
    <col min="12" max="12" width="17.28515625" customWidth="1"/>
    <col min="13" max="13" width="11.7109375" customWidth="1"/>
    <col min="14" max="14" width="12.5703125" customWidth="1"/>
    <col min="15" max="18" width="13.42578125" customWidth="1"/>
    <col min="19" max="19" width="7.5703125" customWidth="1"/>
  </cols>
  <sheetData>
    <row r="1" spans="2:32" s="185" customFormat="1" ht="4.5" customHeight="1" x14ac:dyDescent="0.2">
      <c r="AF1" s="515"/>
    </row>
    <row r="2" spans="2:32" s="185" customFormat="1" ht="54.75" customHeight="1" x14ac:dyDescent="0.2">
      <c r="B2" s="1137" t="s">
        <v>1557</v>
      </c>
      <c r="C2" s="1137"/>
      <c r="D2" s="1137"/>
      <c r="E2" s="1137"/>
      <c r="F2" s="1137"/>
      <c r="G2" s="1137"/>
      <c r="H2" s="1137"/>
      <c r="I2" s="62"/>
      <c r="J2" s="62"/>
      <c r="K2" s="62"/>
      <c r="L2" s="62"/>
      <c r="M2" s="62"/>
      <c r="N2" s="62"/>
      <c r="O2" s="62"/>
      <c r="P2" s="62"/>
      <c r="Q2" s="62"/>
      <c r="R2" s="62"/>
      <c r="S2" s="62"/>
      <c r="T2" s="29"/>
      <c r="U2" s="29"/>
      <c r="V2" s="29"/>
      <c r="W2" s="29"/>
      <c r="X2" s="29"/>
      <c r="Y2" s="29"/>
      <c r="Z2" s="29"/>
      <c r="AA2" s="29"/>
      <c r="AB2" s="29"/>
      <c r="AC2" s="29"/>
      <c r="AD2" s="29"/>
      <c r="AE2" s="29"/>
      <c r="AF2" s="515"/>
    </row>
    <row r="3" spans="2:32" s="1" customFormat="1" ht="16.5" customHeight="1" x14ac:dyDescent="0.25">
      <c r="B3" s="411" t="s">
        <v>1173</v>
      </c>
      <c r="C3"/>
      <c r="D3"/>
      <c r="E3"/>
      <c r="F3"/>
      <c r="G3"/>
      <c r="H3" s="201"/>
      <c r="I3" s="201"/>
      <c r="J3" s="201"/>
      <c r="K3" s="202"/>
      <c r="L3"/>
      <c r="M3"/>
      <c r="N3"/>
    </row>
    <row r="4" spans="2:32" ht="12.75" customHeight="1" x14ac:dyDescent="0.25"/>
    <row r="5" spans="2:32" ht="8.25" customHeight="1" x14ac:dyDescent="0.25">
      <c r="B5" s="516"/>
      <c r="C5" s="517"/>
      <c r="D5" s="517"/>
      <c r="E5" s="517"/>
      <c r="F5" s="517"/>
      <c r="G5" s="517"/>
      <c r="H5" s="517"/>
      <c r="I5" s="517"/>
      <c r="J5" s="517"/>
      <c r="K5" s="517"/>
      <c r="L5" s="517"/>
      <c r="M5" s="517"/>
      <c r="N5" s="517"/>
      <c r="O5" s="517"/>
      <c r="P5" s="518"/>
    </row>
    <row r="6" spans="2:32" ht="28.5" customHeight="1" x14ac:dyDescent="0.25">
      <c r="B6" s="184"/>
      <c r="C6" s="2889" t="s">
        <v>1542</v>
      </c>
      <c r="D6" s="2889"/>
      <c r="E6" s="2889"/>
      <c r="F6" s="2889"/>
      <c r="G6" s="2889"/>
      <c r="H6" s="2889"/>
      <c r="I6" s="519"/>
      <c r="J6" s="520"/>
      <c r="K6" s="519"/>
      <c r="P6" s="521"/>
    </row>
    <row r="7" spans="2:32" x14ac:dyDescent="0.25">
      <c r="B7" s="184"/>
      <c r="C7" s="2881"/>
      <c r="D7" s="2882"/>
      <c r="E7" s="2882"/>
      <c r="F7" s="2883"/>
      <c r="G7" s="2887" t="s">
        <v>1513</v>
      </c>
      <c r="H7" s="2888"/>
      <c r="I7" s="2887" t="s">
        <v>1514</v>
      </c>
      <c r="J7" s="2888"/>
      <c r="K7" s="519"/>
      <c r="P7" s="521"/>
    </row>
    <row r="8" spans="2:32" ht="27" customHeight="1" x14ac:dyDescent="0.25">
      <c r="B8" s="184"/>
      <c r="C8" s="2884"/>
      <c r="D8" s="2885"/>
      <c r="E8" s="2885"/>
      <c r="F8" s="2886"/>
      <c r="G8" s="522" t="s">
        <v>1538</v>
      </c>
      <c r="H8" s="522" t="s">
        <v>1540</v>
      </c>
      <c r="I8" s="522" t="s">
        <v>1538</v>
      </c>
      <c r="J8" s="522" t="s">
        <v>1539</v>
      </c>
      <c r="K8" s="2873" t="s">
        <v>1541</v>
      </c>
      <c r="L8" s="2874"/>
      <c r="P8" s="521"/>
    </row>
    <row r="9" spans="2:32" ht="24" customHeight="1" x14ac:dyDescent="0.25">
      <c r="B9" s="184"/>
      <c r="C9" s="1365" t="s">
        <v>1523</v>
      </c>
      <c r="D9" s="1368"/>
      <c r="E9" s="1368"/>
      <c r="F9" s="1251"/>
      <c r="G9" s="523">
        <v>200</v>
      </c>
      <c r="H9" s="523" t="s">
        <v>1516</v>
      </c>
      <c r="I9" s="523">
        <v>200</v>
      </c>
      <c r="J9" s="523" t="s">
        <v>1516</v>
      </c>
      <c r="K9" s="2875" t="s">
        <v>1592</v>
      </c>
      <c r="L9" s="2876"/>
      <c r="P9" s="521"/>
    </row>
    <row r="10" spans="2:32" ht="39" customHeight="1" x14ac:dyDescent="0.25">
      <c r="B10" s="184"/>
      <c r="C10" s="2877" t="s">
        <v>1544</v>
      </c>
      <c r="D10" s="2878"/>
      <c r="E10" s="2878"/>
      <c r="F10" s="2879"/>
      <c r="G10" s="523">
        <v>14</v>
      </c>
      <c r="H10" s="523" t="s">
        <v>1517</v>
      </c>
      <c r="I10" s="523">
        <v>14</v>
      </c>
      <c r="J10" s="524" t="s">
        <v>1517</v>
      </c>
      <c r="K10" s="2880" t="s">
        <v>1550</v>
      </c>
      <c r="L10" s="2880"/>
      <c r="P10" s="521"/>
    </row>
    <row r="11" spans="2:32" ht="27" customHeight="1" x14ac:dyDescent="0.25">
      <c r="B11" s="184"/>
      <c r="C11" s="562"/>
      <c r="D11" s="2830" t="s">
        <v>1547</v>
      </c>
      <c r="E11" s="2830"/>
      <c r="F11" s="2831"/>
      <c r="G11" s="523">
        <v>3</v>
      </c>
      <c r="H11" s="524" t="s">
        <v>1518</v>
      </c>
      <c r="I11" s="523">
        <v>3</v>
      </c>
      <c r="J11" s="524" t="s">
        <v>1518</v>
      </c>
      <c r="K11" s="2880"/>
      <c r="L11" s="2880"/>
      <c r="P11" s="521"/>
    </row>
    <row r="12" spans="2:32" ht="27" customHeight="1" x14ac:dyDescent="0.25">
      <c r="B12" s="184"/>
      <c r="C12" s="562"/>
      <c r="D12" s="2830" t="s">
        <v>1548</v>
      </c>
      <c r="E12" s="2830"/>
      <c r="F12" s="2831"/>
      <c r="G12" s="523">
        <v>7</v>
      </c>
      <c r="H12" s="524" t="s">
        <v>1519</v>
      </c>
      <c r="I12" s="523">
        <v>7</v>
      </c>
      <c r="J12" s="524" t="s">
        <v>1519</v>
      </c>
      <c r="K12" s="2832"/>
      <c r="L12" s="2832"/>
      <c r="P12" s="521"/>
    </row>
    <row r="13" spans="2:32" ht="26.25" customHeight="1" x14ac:dyDescent="0.25">
      <c r="B13" s="184"/>
      <c r="C13" s="563"/>
      <c r="D13" s="2830" t="s">
        <v>1549</v>
      </c>
      <c r="E13" s="2830"/>
      <c r="F13" s="2831"/>
      <c r="G13" s="523">
        <v>2</v>
      </c>
      <c r="H13" s="524" t="s">
        <v>1520</v>
      </c>
      <c r="I13" s="523">
        <v>2</v>
      </c>
      <c r="J13" s="524" t="s">
        <v>1520</v>
      </c>
      <c r="K13" s="2833"/>
      <c r="L13" s="2833"/>
      <c r="P13" s="521"/>
    </row>
    <row r="14" spans="2:32" ht="35.25" customHeight="1" x14ac:dyDescent="0.25">
      <c r="B14" s="184"/>
      <c r="C14" s="2834" t="s">
        <v>1537</v>
      </c>
      <c r="D14" s="2835"/>
      <c r="E14" s="2835"/>
      <c r="F14" s="2836"/>
      <c r="G14" s="525">
        <f>G9-G10</f>
        <v>186</v>
      </c>
      <c r="H14" s="526">
        <f>H9-H10</f>
        <v>0.99929999999999997</v>
      </c>
      <c r="I14" s="526">
        <f>I9-I10</f>
        <v>186</v>
      </c>
      <c r="J14" s="526">
        <f>J9-J10</f>
        <v>0.99929999999999997</v>
      </c>
      <c r="K14" s="2837" t="s">
        <v>1551</v>
      </c>
      <c r="L14" s="2838"/>
      <c r="P14" s="521"/>
    </row>
    <row r="15" spans="2:32" ht="13.5" customHeight="1" x14ac:dyDescent="0.25">
      <c r="B15" s="184"/>
      <c r="C15" s="2851" t="s">
        <v>1553</v>
      </c>
      <c r="D15" s="2851"/>
      <c r="E15" s="2851"/>
      <c r="F15" s="2851"/>
      <c r="P15" s="521"/>
    </row>
    <row r="16" spans="2:32" ht="9.75" customHeight="1" thickBot="1" x14ac:dyDescent="0.3">
      <c r="B16" s="184"/>
      <c r="P16" s="521"/>
    </row>
    <row r="17" spans="2:16" ht="30.75" customHeight="1" thickBot="1" x14ac:dyDescent="0.3">
      <c r="B17" s="184"/>
      <c r="C17" s="1387" t="s">
        <v>1545</v>
      </c>
      <c r="D17" s="2852"/>
      <c r="E17" s="2852"/>
      <c r="F17" s="2853"/>
      <c r="G17" s="1387" t="s">
        <v>1546</v>
      </c>
      <c r="H17" s="2852"/>
      <c r="I17" s="2853"/>
      <c r="J17" s="1387" t="s">
        <v>2611</v>
      </c>
      <c r="K17" s="1388"/>
      <c r="L17" s="1388"/>
      <c r="M17" s="1388"/>
      <c r="N17" s="1388"/>
      <c r="O17" s="1389"/>
      <c r="P17" s="521"/>
    </row>
    <row r="18" spans="2:16" ht="35.25" customHeight="1" thickBot="1" x14ac:dyDescent="0.3">
      <c r="B18" s="184"/>
      <c r="C18" s="2854" t="s">
        <v>1524</v>
      </c>
      <c r="D18" s="2855"/>
      <c r="E18" s="2855"/>
      <c r="F18" s="2856"/>
      <c r="G18" s="2857" t="s">
        <v>1555</v>
      </c>
      <c r="H18" s="2858"/>
      <c r="I18" s="2859"/>
      <c r="J18" s="2839" t="s">
        <v>1556</v>
      </c>
      <c r="K18" s="2840"/>
      <c r="L18" s="2840"/>
      <c r="M18" s="2840"/>
      <c r="N18" s="2840"/>
      <c r="O18" s="2841"/>
      <c r="P18" s="521"/>
    </row>
    <row r="19" spans="2:16" ht="12" customHeight="1" thickBot="1" x14ac:dyDescent="0.3">
      <c r="B19" s="184"/>
      <c r="C19" s="2866" t="s">
        <v>1554</v>
      </c>
      <c r="D19" s="2867"/>
      <c r="E19" s="2867"/>
      <c r="F19" s="2868"/>
      <c r="G19" s="2860"/>
      <c r="H19" s="2861"/>
      <c r="I19" s="2862"/>
      <c r="J19" s="2842"/>
      <c r="K19" s="2843"/>
      <c r="L19" s="2843"/>
      <c r="M19" s="2843"/>
      <c r="N19" s="2843"/>
      <c r="O19" s="2844"/>
      <c r="P19" s="521"/>
    </row>
    <row r="20" spans="2:16" ht="36.75" customHeight="1" thickBot="1" x14ac:dyDescent="0.3">
      <c r="B20" s="184"/>
      <c r="C20" s="2869"/>
      <c r="D20" s="2867"/>
      <c r="E20" s="2867"/>
      <c r="F20" s="2868"/>
      <c r="G20" s="2863"/>
      <c r="H20" s="2864"/>
      <c r="I20" s="2865"/>
      <c r="J20" s="2870" t="s">
        <v>1526</v>
      </c>
      <c r="K20" s="2871"/>
      <c r="L20" s="2872"/>
      <c r="M20" s="2845" t="s">
        <v>1527</v>
      </c>
      <c r="N20" s="2846"/>
      <c r="O20" s="2765"/>
      <c r="P20" s="521"/>
    </row>
    <row r="21" spans="2:16" ht="36.75" customHeight="1" thickBot="1" x14ac:dyDescent="0.3">
      <c r="B21" s="184"/>
      <c r="C21" s="800"/>
      <c r="D21" s="1386" t="s">
        <v>731</v>
      </c>
      <c r="E21" s="1386"/>
      <c r="F21" s="9" t="s">
        <v>593</v>
      </c>
      <c r="G21" s="2847" t="s">
        <v>713</v>
      </c>
      <c r="H21" s="2848"/>
      <c r="I21" s="564">
        <v>10</v>
      </c>
      <c r="J21" s="2849" t="s">
        <v>1531</v>
      </c>
      <c r="K21" s="2850"/>
      <c r="L21" s="389" t="s">
        <v>8</v>
      </c>
      <c r="M21" s="1385" t="s">
        <v>708</v>
      </c>
      <c r="N21" s="1386"/>
      <c r="O21" s="389" t="s">
        <v>8</v>
      </c>
      <c r="P21" s="521"/>
    </row>
    <row r="22" spans="2:16" ht="14.25" customHeight="1" x14ac:dyDescent="0.25">
      <c r="B22" s="184"/>
      <c r="C22" s="801"/>
      <c r="D22" s="2704" t="s">
        <v>1166</v>
      </c>
      <c r="E22" s="2704"/>
      <c r="F22" s="2711"/>
      <c r="J22" s="527"/>
      <c r="K22" s="2704" t="s">
        <v>1166</v>
      </c>
      <c r="L22" s="2711"/>
      <c r="M22" s="537"/>
      <c r="N22" s="2704" t="s">
        <v>1166</v>
      </c>
      <c r="O22" s="2711"/>
      <c r="P22" s="521"/>
    </row>
    <row r="23" spans="2:16" ht="41.25" customHeight="1" x14ac:dyDescent="0.25">
      <c r="B23" s="184"/>
      <c r="C23" s="801"/>
      <c r="D23" s="1157" t="s">
        <v>722</v>
      </c>
      <c r="E23" s="1157"/>
      <c r="F23" s="11" t="s">
        <v>2636</v>
      </c>
      <c r="J23" s="2890" t="s">
        <v>1530</v>
      </c>
      <c r="K23" s="2513"/>
      <c r="L23" s="528" t="s">
        <v>2635</v>
      </c>
      <c r="M23" s="1237" t="s">
        <v>707</v>
      </c>
      <c r="N23" s="1157"/>
      <c r="O23" s="529" t="s">
        <v>871</v>
      </c>
      <c r="P23" s="521"/>
    </row>
    <row r="24" spans="2:16" ht="18" customHeight="1" x14ac:dyDescent="0.25">
      <c r="B24" s="184"/>
      <c r="C24" s="801"/>
      <c r="D24" s="807"/>
      <c r="E24" s="2893" t="s">
        <v>1167</v>
      </c>
      <c r="F24" s="2894"/>
      <c r="J24" s="527"/>
      <c r="K24" s="2704" t="s">
        <v>1166</v>
      </c>
      <c r="L24" s="2711"/>
      <c r="M24" s="537"/>
      <c r="N24" s="2704" t="s">
        <v>1166</v>
      </c>
      <c r="O24" s="2711"/>
      <c r="P24" s="521"/>
    </row>
    <row r="25" spans="2:16" ht="38.25" customHeight="1" x14ac:dyDescent="0.25">
      <c r="B25" s="184"/>
      <c r="C25" s="801"/>
      <c r="D25" s="1157" t="s">
        <v>739</v>
      </c>
      <c r="E25" s="1157"/>
      <c r="F25" s="11" t="s">
        <v>2636</v>
      </c>
      <c r="J25" s="2890" t="s">
        <v>705</v>
      </c>
      <c r="K25" s="2513"/>
      <c r="L25" s="8" t="s">
        <v>1528</v>
      </c>
      <c r="M25" s="1237" t="s">
        <v>1343</v>
      </c>
      <c r="N25" s="1157"/>
      <c r="O25" s="390" t="s">
        <v>860</v>
      </c>
      <c r="P25" s="521"/>
    </row>
    <row r="26" spans="2:16" ht="18" customHeight="1" x14ac:dyDescent="0.25">
      <c r="B26" s="184"/>
      <c r="C26" s="801"/>
      <c r="D26" s="807"/>
      <c r="E26" s="2893" t="s">
        <v>1167</v>
      </c>
      <c r="F26" s="2894"/>
      <c r="J26" s="527"/>
      <c r="K26" s="2704" t="s">
        <v>1166</v>
      </c>
      <c r="L26" s="2711"/>
      <c r="M26" s="537"/>
      <c r="N26" s="2704" t="s">
        <v>1166</v>
      </c>
      <c r="O26" s="2711"/>
      <c r="P26" s="521"/>
    </row>
    <row r="27" spans="2:16" ht="39.75" customHeight="1" thickBot="1" x14ac:dyDescent="0.3">
      <c r="B27" s="184"/>
      <c r="C27" s="802"/>
      <c r="D27" s="2618" t="s">
        <v>768</v>
      </c>
      <c r="E27" s="2618"/>
      <c r="F27" s="390" t="s">
        <v>624</v>
      </c>
      <c r="G27" s="7"/>
      <c r="J27" s="2890" t="s">
        <v>704</v>
      </c>
      <c r="K27" s="2513"/>
      <c r="L27" s="8" t="s">
        <v>1529</v>
      </c>
      <c r="M27" s="1237" t="s">
        <v>1342</v>
      </c>
      <c r="N27" s="1157"/>
      <c r="O27" s="390" t="s">
        <v>1141</v>
      </c>
      <c r="P27" s="521"/>
    </row>
    <row r="28" spans="2:16" ht="32.25" customHeight="1" thickBot="1" x14ac:dyDescent="0.3">
      <c r="B28" s="184"/>
      <c r="C28" s="2854" t="s">
        <v>1554</v>
      </c>
      <c r="D28" s="2855"/>
      <c r="E28" s="2855"/>
      <c r="F28" s="2856"/>
      <c r="G28" s="7"/>
      <c r="J28" s="527"/>
      <c r="K28" s="2704" t="s">
        <v>1166</v>
      </c>
      <c r="L28" s="2711"/>
      <c r="M28" s="537"/>
      <c r="N28" s="2704" t="s">
        <v>1166</v>
      </c>
      <c r="O28" s="2711"/>
      <c r="P28" s="521"/>
    </row>
    <row r="29" spans="2:16" ht="39" customHeight="1" x14ac:dyDescent="0.25">
      <c r="B29" s="184"/>
      <c r="C29" s="798"/>
      <c r="D29" s="2544" t="s">
        <v>731</v>
      </c>
      <c r="E29" s="2545"/>
      <c r="F29" s="390" t="s">
        <v>1131</v>
      </c>
      <c r="G29" s="7"/>
      <c r="J29" s="2890" t="s">
        <v>1532</v>
      </c>
      <c r="K29" s="2513"/>
      <c r="L29" s="8" t="s">
        <v>1533</v>
      </c>
      <c r="M29" s="1237" t="s">
        <v>1535</v>
      </c>
      <c r="N29" s="1157"/>
      <c r="O29" s="390" t="s">
        <v>1494</v>
      </c>
      <c r="P29" s="521"/>
    </row>
    <row r="30" spans="2:16" ht="39.75" customHeight="1" x14ac:dyDescent="0.25">
      <c r="B30" s="184"/>
      <c r="C30" s="799"/>
      <c r="D30" s="2618" t="s">
        <v>742</v>
      </c>
      <c r="E30" s="2618"/>
      <c r="F30" s="390" t="s">
        <v>625</v>
      </c>
      <c r="G30" s="7"/>
      <c r="J30" s="527"/>
      <c r="K30" s="2704" t="s">
        <v>1166</v>
      </c>
      <c r="L30" s="2711"/>
      <c r="M30" s="537"/>
      <c r="N30" s="2704" t="s">
        <v>1166</v>
      </c>
      <c r="O30" s="2711"/>
      <c r="P30" s="521"/>
    </row>
    <row r="31" spans="2:16" ht="40.5" customHeight="1" x14ac:dyDescent="0.25">
      <c r="B31" s="184"/>
      <c r="C31" s="799"/>
      <c r="D31" s="2618" t="s">
        <v>743</v>
      </c>
      <c r="E31" s="2618"/>
      <c r="F31" s="390" t="s">
        <v>148</v>
      </c>
      <c r="G31" s="7"/>
      <c r="J31" s="2890" t="s">
        <v>702</v>
      </c>
      <c r="K31" s="2513"/>
      <c r="L31" s="8" t="s">
        <v>1534</v>
      </c>
      <c r="M31" s="1237" t="s">
        <v>1536</v>
      </c>
      <c r="N31" s="1157"/>
      <c r="O31" s="8" t="s">
        <v>865</v>
      </c>
      <c r="P31" s="521"/>
    </row>
    <row r="32" spans="2:16" ht="39.75" customHeight="1" x14ac:dyDescent="0.25">
      <c r="B32" s="184"/>
      <c r="C32" s="799"/>
      <c r="D32" s="2618" t="s">
        <v>744</v>
      </c>
      <c r="E32" s="2618"/>
      <c r="F32" s="390" t="s">
        <v>126</v>
      </c>
      <c r="G32" s="7"/>
      <c r="J32" s="527"/>
      <c r="K32" s="2704" t="s">
        <v>1166</v>
      </c>
      <c r="L32" s="2711"/>
      <c r="M32" s="537"/>
      <c r="N32" s="2704" t="s">
        <v>1166</v>
      </c>
      <c r="O32" s="2711"/>
      <c r="P32" s="521"/>
    </row>
    <row r="33" spans="2:16" ht="44.25" customHeight="1" thickBot="1" x14ac:dyDescent="0.3">
      <c r="B33" s="184"/>
      <c r="C33" s="799"/>
      <c r="D33" s="2618" t="s">
        <v>722</v>
      </c>
      <c r="E33" s="2618"/>
      <c r="F33" s="11" t="s">
        <v>2636</v>
      </c>
      <c r="G33" s="7"/>
      <c r="J33" s="2890" t="s">
        <v>701</v>
      </c>
      <c r="K33" s="2513"/>
      <c r="L33" s="528" t="s">
        <v>1529</v>
      </c>
      <c r="M33" s="1237" t="s">
        <v>1340</v>
      </c>
      <c r="N33" s="1157"/>
      <c r="O33" s="528" t="s">
        <v>1141</v>
      </c>
      <c r="P33" s="521"/>
    </row>
    <row r="34" spans="2:16" ht="30" customHeight="1" thickBot="1" x14ac:dyDescent="0.3">
      <c r="B34" s="184"/>
      <c r="C34" s="2854" t="s">
        <v>1554</v>
      </c>
      <c r="D34" s="2855"/>
      <c r="E34" s="2855"/>
      <c r="F34" s="2856"/>
      <c r="G34" s="7"/>
      <c r="J34" s="527"/>
      <c r="K34" s="2704" t="s">
        <v>1166</v>
      </c>
      <c r="L34" s="2711"/>
      <c r="M34" s="537"/>
      <c r="N34" s="2704" t="s">
        <v>1166</v>
      </c>
      <c r="O34" s="2711"/>
      <c r="P34" s="521"/>
    </row>
    <row r="35" spans="2:16" ht="37.5" customHeight="1" thickBot="1" x14ac:dyDescent="0.3">
      <c r="B35" s="184"/>
      <c r="C35" s="806"/>
      <c r="D35" s="2618" t="s">
        <v>731</v>
      </c>
      <c r="E35" s="2618"/>
      <c r="F35" s="390" t="s">
        <v>1131</v>
      </c>
      <c r="G35" s="7"/>
      <c r="J35" s="2891" t="s">
        <v>1561</v>
      </c>
      <c r="K35" s="2892"/>
      <c r="L35" s="561" t="s">
        <v>1131</v>
      </c>
      <c r="M35" s="2908" t="s">
        <v>1159</v>
      </c>
      <c r="N35" s="1506"/>
      <c r="O35" s="530" t="s">
        <v>8</v>
      </c>
      <c r="P35" s="521"/>
    </row>
    <row r="36" spans="2:16" ht="36" customHeight="1" x14ac:dyDescent="0.25">
      <c r="B36" s="184"/>
      <c r="C36" s="806"/>
      <c r="D36" s="2618" t="s">
        <v>742</v>
      </c>
      <c r="E36" s="2618"/>
      <c r="F36" s="390" t="s">
        <v>625</v>
      </c>
      <c r="G36" s="7"/>
      <c r="P36" s="521"/>
    </row>
    <row r="37" spans="2:16" ht="33.75" customHeight="1" x14ac:dyDescent="0.25">
      <c r="B37" s="184"/>
      <c r="C37" s="806"/>
      <c r="D37" s="2618" t="s">
        <v>743</v>
      </c>
      <c r="E37" s="2618"/>
      <c r="F37" s="390" t="s">
        <v>2610</v>
      </c>
      <c r="G37" s="7"/>
      <c r="P37" s="521"/>
    </row>
    <row r="38" spans="2:16" ht="15" customHeight="1" x14ac:dyDescent="0.25">
      <c r="B38" s="184"/>
      <c r="C38" s="806"/>
      <c r="D38" s="2893" t="s">
        <v>1167</v>
      </c>
      <c r="E38" s="2955"/>
      <c r="F38" s="2956"/>
      <c r="G38" s="7"/>
      <c r="P38" s="521"/>
    </row>
    <row r="39" spans="2:16" ht="35.25" customHeight="1" thickBot="1" x14ac:dyDescent="0.3">
      <c r="B39" s="184"/>
      <c r="C39" s="806"/>
      <c r="D39" s="2618" t="s">
        <v>744</v>
      </c>
      <c r="E39" s="2618"/>
      <c r="F39" s="390" t="s">
        <v>615</v>
      </c>
      <c r="G39" s="7"/>
      <c r="P39" s="521"/>
    </row>
    <row r="40" spans="2:16" ht="30" customHeight="1" thickBot="1" x14ac:dyDescent="0.3">
      <c r="B40" s="184"/>
      <c r="C40" s="2854" t="s">
        <v>1554</v>
      </c>
      <c r="D40" s="2855"/>
      <c r="E40" s="2855"/>
      <c r="F40" s="2856"/>
      <c r="G40" s="7"/>
      <c r="P40" s="521"/>
    </row>
    <row r="41" spans="2:16" ht="38.25" customHeight="1" x14ac:dyDescent="0.25">
      <c r="B41" s="184"/>
      <c r="C41" s="806"/>
      <c r="D41" s="2618" t="s">
        <v>731</v>
      </c>
      <c r="E41" s="2618"/>
      <c r="F41" s="390" t="s">
        <v>1131</v>
      </c>
      <c r="G41" s="7"/>
      <c r="P41" s="521"/>
    </row>
    <row r="42" spans="2:16" ht="41.25" customHeight="1" thickBot="1" x14ac:dyDescent="0.3">
      <c r="B42" s="184"/>
      <c r="C42" s="806"/>
      <c r="D42" s="2618" t="s">
        <v>742</v>
      </c>
      <c r="E42" s="2618"/>
      <c r="F42" s="390" t="s">
        <v>1131</v>
      </c>
      <c r="G42" s="7"/>
      <c r="P42" s="521"/>
    </row>
    <row r="43" spans="2:16" ht="32.25" customHeight="1" thickBot="1" x14ac:dyDescent="0.3">
      <c r="B43" s="184"/>
      <c r="C43" s="2926" t="s">
        <v>1525</v>
      </c>
      <c r="D43" s="2927"/>
      <c r="E43" s="2927"/>
      <c r="F43" s="2928"/>
      <c r="G43" s="7"/>
      <c r="P43" s="521"/>
    </row>
    <row r="44" spans="2:16" ht="25.5" customHeight="1" x14ac:dyDescent="0.25">
      <c r="B44" s="184"/>
      <c r="C44" s="1385" t="s">
        <v>731</v>
      </c>
      <c r="D44" s="1386"/>
      <c r="E44" s="1386"/>
      <c r="F44" s="9" t="s">
        <v>1368</v>
      </c>
      <c r="G44" s="7"/>
      <c r="P44" s="521"/>
    </row>
    <row r="45" spans="2:16" ht="15" customHeight="1" x14ac:dyDescent="0.25">
      <c r="B45" s="184"/>
      <c r="C45" s="2929" t="s">
        <v>1166</v>
      </c>
      <c r="D45" s="2704"/>
      <c r="E45" s="2704"/>
      <c r="F45" s="2711"/>
      <c r="G45" s="7"/>
      <c r="P45" s="521"/>
    </row>
    <row r="46" spans="2:16" ht="39" customHeight="1" x14ac:dyDescent="0.25">
      <c r="B46" s="184"/>
      <c r="C46" s="1237" t="s">
        <v>739</v>
      </c>
      <c r="D46" s="1157"/>
      <c r="E46" s="1157"/>
      <c r="F46" s="11" t="s">
        <v>2636</v>
      </c>
      <c r="G46" s="7"/>
      <c r="P46" s="521"/>
    </row>
    <row r="47" spans="2:16" ht="15" customHeight="1" x14ac:dyDescent="0.25">
      <c r="B47" s="184"/>
      <c r="C47" s="808"/>
      <c r="D47" s="2893" t="s">
        <v>1167</v>
      </c>
      <c r="E47" s="2930"/>
      <c r="F47" s="2894"/>
      <c r="G47" s="7"/>
      <c r="P47" s="521"/>
    </row>
    <row r="48" spans="2:16" ht="39" customHeight="1" thickBot="1" x14ac:dyDescent="0.3">
      <c r="B48" s="184"/>
      <c r="C48" s="1849" t="s">
        <v>768</v>
      </c>
      <c r="D48" s="1480"/>
      <c r="E48" s="1480"/>
      <c r="F48" s="399" t="s">
        <v>624</v>
      </c>
      <c r="G48" s="7"/>
      <c r="P48" s="521"/>
    </row>
    <row r="49" spans="2:19" ht="15" customHeight="1" x14ac:dyDescent="0.25">
      <c r="B49" s="184"/>
      <c r="C49" s="7"/>
      <c r="D49" s="7"/>
      <c r="E49" s="7"/>
      <c r="F49" s="7"/>
      <c r="G49" s="7"/>
      <c r="P49" s="521"/>
    </row>
    <row r="50" spans="2:19" ht="39" customHeight="1" x14ac:dyDescent="0.25">
      <c r="B50" s="531"/>
      <c r="C50" s="532"/>
      <c r="D50" s="532"/>
      <c r="E50" s="532"/>
      <c r="F50" s="532"/>
      <c r="G50" s="532"/>
      <c r="H50" s="532"/>
      <c r="I50" s="533"/>
      <c r="J50" s="533"/>
      <c r="K50" s="533"/>
      <c r="L50" s="533"/>
      <c r="M50" s="533"/>
      <c r="N50" s="533"/>
      <c r="O50" s="533"/>
      <c r="P50" s="534"/>
    </row>
    <row r="51" spans="2:19" ht="41.25" customHeight="1" x14ac:dyDescent="0.25">
      <c r="C51" s="7"/>
      <c r="D51" s="7"/>
      <c r="E51" s="7"/>
      <c r="F51" s="7"/>
      <c r="G51" s="7"/>
      <c r="H51" s="7"/>
      <c r="I51" s="7"/>
      <c r="J51" s="7"/>
      <c r="K51" s="7"/>
    </row>
    <row r="52" spans="2:19" ht="35.25" customHeight="1" x14ac:dyDescent="0.25">
      <c r="B52" s="516"/>
      <c r="C52" s="117"/>
      <c r="D52" s="117"/>
      <c r="E52" s="117"/>
      <c r="F52" s="117"/>
      <c r="G52" s="117"/>
      <c r="H52" s="117"/>
      <c r="I52" s="117"/>
      <c r="J52" s="117"/>
      <c r="K52" s="117"/>
      <c r="L52" s="517"/>
      <c r="M52" s="517"/>
      <c r="N52" s="517"/>
      <c r="O52" s="517"/>
      <c r="P52" s="517"/>
      <c r="Q52" s="517"/>
      <c r="R52" s="517"/>
      <c r="S52" s="518"/>
    </row>
    <row r="53" spans="2:19" ht="35.25" customHeight="1" thickBot="1" x14ac:dyDescent="0.3">
      <c r="B53" s="184"/>
      <c r="C53" s="2953" t="s">
        <v>1985</v>
      </c>
      <c r="D53" s="2954"/>
      <c r="E53" s="2954"/>
      <c r="F53" s="535"/>
      <c r="G53" s="535"/>
      <c r="H53" s="535"/>
      <c r="I53" s="535"/>
      <c r="S53" s="521"/>
    </row>
    <row r="54" spans="2:19" ht="26.25" customHeight="1" x14ac:dyDescent="0.25">
      <c r="B54" s="184"/>
      <c r="C54" s="2931" t="s">
        <v>1986</v>
      </c>
      <c r="D54" s="2932"/>
      <c r="E54" s="2932"/>
      <c r="F54" s="2932"/>
      <c r="G54" s="2932"/>
      <c r="H54" s="2932"/>
      <c r="I54" s="2933"/>
      <c r="S54" s="521"/>
    </row>
    <row r="55" spans="2:19" ht="78" customHeight="1" x14ac:dyDescent="0.25">
      <c r="B55" s="184"/>
      <c r="C55" s="2900" t="s">
        <v>1559</v>
      </c>
      <c r="D55" s="2901"/>
      <c r="E55" s="2901"/>
      <c r="F55" s="2895" t="s">
        <v>1560</v>
      </c>
      <c r="G55" s="2896"/>
      <c r="H55" s="2902" t="s">
        <v>1987</v>
      </c>
      <c r="I55" s="2903"/>
      <c r="S55" s="521"/>
    </row>
    <row r="56" spans="2:19" ht="27" customHeight="1" thickBot="1" x14ac:dyDescent="0.3">
      <c r="B56" s="184"/>
      <c r="C56" s="2904" t="s">
        <v>1596</v>
      </c>
      <c r="D56" s="2905"/>
      <c r="E56" s="2905"/>
      <c r="F56" s="803" t="s">
        <v>1597</v>
      </c>
      <c r="G56" s="804"/>
      <c r="H56" s="2906" t="s">
        <v>1596</v>
      </c>
      <c r="I56" s="2907"/>
      <c r="S56" s="521"/>
    </row>
    <row r="57" spans="2:19" ht="39" customHeight="1" thickBot="1" x14ac:dyDescent="0.3">
      <c r="B57" s="184"/>
      <c r="S57" s="521"/>
    </row>
    <row r="58" spans="2:19" ht="34.5" customHeight="1" x14ac:dyDescent="0.25">
      <c r="B58" s="184"/>
      <c r="C58" s="2920" t="s">
        <v>1562</v>
      </c>
      <c r="D58" s="2921"/>
      <c r="E58" s="2921"/>
      <c r="F58" s="2922"/>
      <c r="G58" s="2897" t="s">
        <v>1563</v>
      </c>
      <c r="H58" s="2898"/>
      <c r="I58" s="2898"/>
      <c r="J58" s="2899"/>
      <c r="K58" s="2923" t="s">
        <v>1564</v>
      </c>
      <c r="L58" s="2924"/>
      <c r="M58" s="2925"/>
      <c r="S58" s="521"/>
    </row>
    <row r="59" spans="2:19" ht="30" customHeight="1" x14ac:dyDescent="0.25">
      <c r="B59" s="184"/>
      <c r="C59" s="2946" t="s">
        <v>1590</v>
      </c>
      <c r="D59" s="2947"/>
      <c r="E59" s="2947"/>
      <c r="F59" s="2948"/>
      <c r="G59" s="2827" t="s">
        <v>1590</v>
      </c>
      <c r="H59" s="2917"/>
      <c r="I59" s="2917"/>
      <c r="J59" s="2918"/>
      <c r="K59" s="2827" t="s">
        <v>1590</v>
      </c>
      <c r="L59" s="2949"/>
      <c r="M59" s="2950"/>
      <c r="S59" s="521"/>
    </row>
    <row r="60" spans="2:19" ht="51" customHeight="1" x14ac:dyDescent="0.25">
      <c r="B60" s="184"/>
      <c r="C60" s="1237" t="s">
        <v>708</v>
      </c>
      <c r="D60" s="1157"/>
      <c r="E60" s="1157" t="s">
        <v>1565</v>
      </c>
      <c r="F60" s="2007"/>
      <c r="G60" s="1237" t="s">
        <v>708</v>
      </c>
      <c r="H60" s="1157"/>
      <c r="I60" s="1157"/>
      <c r="J60" s="390" t="s">
        <v>1568</v>
      </c>
      <c r="K60" s="10" t="s">
        <v>708</v>
      </c>
      <c r="L60" s="1365" t="s">
        <v>1521</v>
      </c>
      <c r="M60" s="1978"/>
      <c r="S60" s="521"/>
    </row>
    <row r="61" spans="2:19" ht="33.75" customHeight="1" x14ac:dyDescent="0.25">
      <c r="B61" s="184"/>
      <c r="C61" s="1237" t="s">
        <v>1343</v>
      </c>
      <c r="D61" s="1157"/>
      <c r="E61" s="1157" t="s">
        <v>999</v>
      </c>
      <c r="F61" s="2007"/>
      <c r="G61" s="2952" t="s">
        <v>707</v>
      </c>
      <c r="H61" s="2618"/>
      <c r="I61" s="2618"/>
      <c r="J61" s="390" t="s">
        <v>93</v>
      </c>
      <c r="K61" s="10" t="s">
        <v>707</v>
      </c>
      <c r="L61" s="1365" t="s">
        <v>866</v>
      </c>
      <c r="M61" s="1978"/>
      <c r="S61" s="521"/>
    </row>
    <row r="62" spans="2:19" ht="15" customHeight="1" x14ac:dyDescent="0.25">
      <c r="B62" s="184"/>
      <c r="C62" s="527"/>
      <c r="D62" s="2823" t="s">
        <v>1167</v>
      </c>
      <c r="E62" s="2823"/>
      <c r="F62" s="2824"/>
      <c r="G62" s="10"/>
      <c r="H62" s="2919" t="s">
        <v>1166</v>
      </c>
      <c r="I62" s="1134"/>
      <c r="J62" s="2368"/>
      <c r="K62" s="536"/>
      <c r="L62" s="2936" t="s">
        <v>1166</v>
      </c>
      <c r="M62" s="2937"/>
      <c r="S62" s="521"/>
    </row>
    <row r="63" spans="2:19" ht="40.5" customHeight="1" x14ac:dyDescent="0.25">
      <c r="B63" s="184"/>
      <c r="C63" s="1237" t="s">
        <v>1342</v>
      </c>
      <c r="D63" s="1157"/>
      <c r="E63" s="1157" t="s">
        <v>620</v>
      </c>
      <c r="F63" s="2007"/>
      <c r="G63" s="1237" t="s">
        <v>1569</v>
      </c>
      <c r="H63" s="1157"/>
      <c r="I63" s="1157"/>
      <c r="J63" s="390" t="s">
        <v>940</v>
      </c>
      <c r="K63" s="5" t="s">
        <v>705</v>
      </c>
      <c r="L63" s="1365" t="s">
        <v>1501</v>
      </c>
      <c r="M63" s="1978"/>
      <c r="S63" s="521"/>
    </row>
    <row r="64" spans="2:19" ht="15" customHeight="1" x14ac:dyDescent="0.25">
      <c r="B64" s="184"/>
      <c r="C64" s="527"/>
      <c r="D64" s="2823" t="s">
        <v>1167</v>
      </c>
      <c r="E64" s="2823"/>
      <c r="F64" s="2824"/>
      <c r="G64" s="527"/>
      <c r="H64" s="2919" t="s">
        <v>1166</v>
      </c>
      <c r="I64" s="1134"/>
      <c r="J64" s="2368"/>
      <c r="K64" s="537"/>
      <c r="L64" s="2913" t="s">
        <v>1166</v>
      </c>
      <c r="M64" s="2914"/>
      <c r="S64" s="521"/>
    </row>
    <row r="65" spans="2:19" ht="36" customHeight="1" x14ac:dyDescent="0.25">
      <c r="B65" s="184"/>
      <c r="C65" s="1237" t="s">
        <v>1535</v>
      </c>
      <c r="D65" s="1157"/>
      <c r="E65" s="1157" t="s">
        <v>999</v>
      </c>
      <c r="F65" s="2007"/>
      <c r="G65" s="1237" t="s">
        <v>1342</v>
      </c>
      <c r="H65" s="1157"/>
      <c r="I65" s="1157"/>
      <c r="J65" s="390" t="s">
        <v>940</v>
      </c>
      <c r="K65" s="5" t="s">
        <v>704</v>
      </c>
      <c r="L65" s="1365" t="s">
        <v>1501</v>
      </c>
      <c r="M65" s="1978"/>
      <c r="S65" s="521"/>
    </row>
    <row r="66" spans="2:19" ht="15" customHeight="1" x14ac:dyDescent="0.25">
      <c r="B66" s="184"/>
      <c r="C66" s="527"/>
      <c r="D66" s="2823" t="s">
        <v>1167</v>
      </c>
      <c r="E66" s="2823"/>
      <c r="F66" s="2824"/>
      <c r="G66" s="527"/>
      <c r="H66" s="2919" t="s">
        <v>1166</v>
      </c>
      <c r="I66" s="1134"/>
      <c r="J66" s="2368"/>
      <c r="K66" s="537"/>
      <c r="L66" s="2913" t="s">
        <v>1166</v>
      </c>
      <c r="M66" s="2914"/>
      <c r="S66" s="521"/>
    </row>
    <row r="67" spans="2:19" ht="36" customHeight="1" thickBot="1" x14ac:dyDescent="0.3">
      <c r="B67" s="184"/>
      <c r="C67" s="1849" t="s">
        <v>1340</v>
      </c>
      <c r="D67" s="1480"/>
      <c r="E67" s="1480" t="s">
        <v>620</v>
      </c>
      <c r="F67" s="2063"/>
      <c r="G67" s="1237" t="s">
        <v>1535</v>
      </c>
      <c r="H67" s="1157"/>
      <c r="I67" s="1157"/>
      <c r="J67" s="390" t="s">
        <v>940</v>
      </c>
      <c r="K67" s="5" t="s">
        <v>703</v>
      </c>
      <c r="L67" s="1365" t="s">
        <v>1501</v>
      </c>
      <c r="M67" s="1978"/>
      <c r="S67" s="521"/>
    </row>
    <row r="68" spans="2:19" ht="15" customHeight="1" x14ac:dyDescent="0.25">
      <c r="B68" s="184"/>
      <c r="G68" s="527"/>
      <c r="H68" s="2919" t="s">
        <v>1166</v>
      </c>
      <c r="I68" s="1134"/>
      <c r="J68" s="2368"/>
      <c r="K68" s="537"/>
      <c r="L68" s="2913" t="s">
        <v>1166</v>
      </c>
      <c r="M68" s="2914"/>
      <c r="S68" s="521"/>
    </row>
    <row r="69" spans="2:19" ht="42.75" customHeight="1" x14ac:dyDescent="0.25">
      <c r="B69" s="184"/>
      <c r="G69" s="1237" t="s">
        <v>1536</v>
      </c>
      <c r="H69" s="1157"/>
      <c r="I69" s="1157"/>
      <c r="J69" s="538" t="s">
        <v>1566</v>
      </c>
      <c r="K69" s="5" t="s">
        <v>702</v>
      </c>
      <c r="L69" s="2915" t="s">
        <v>1570</v>
      </c>
      <c r="M69" s="2916"/>
      <c r="S69" s="521"/>
    </row>
    <row r="70" spans="2:19" ht="15" customHeight="1" x14ac:dyDescent="0.25">
      <c r="B70" s="184"/>
      <c r="C70" s="7"/>
      <c r="D70" s="7"/>
      <c r="E70" s="7"/>
      <c r="F70" s="7"/>
      <c r="G70" s="527"/>
      <c r="H70" s="2919" t="s">
        <v>1166</v>
      </c>
      <c r="I70" s="1134"/>
      <c r="J70" s="2368"/>
      <c r="K70" s="537"/>
      <c r="L70" s="2913" t="s">
        <v>1166</v>
      </c>
      <c r="M70" s="2914"/>
      <c r="S70" s="521"/>
    </row>
    <row r="71" spans="2:19" ht="33.75" x14ac:dyDescent="0.25">
      <c r="B71" s="184"/>
      <c r="G71" s="1237" t="s">
        <v>1340</v>
      </c>
      <c r="H71" s="1157"/>
      <c r="I71" s="1157"/>
      <c r="J71" s="22" t="s">
        <v>940</v>
      </c>
      <c r="K71" s="5" t="s">
        <v>701</v>
      </c>
      <c r="L71" s="1365" t="s">
        <v>1501</v>
      </c>
      <c r="M71" s="1978"/>
      <c r="S71" s="521"/>
    </row>
    <row r="72" spans="2:19" s="810" customFormat="1" ht="15" customHeight="1" x14ac:dyDescent="0.25">
      <c r="B72" s="809"/>
      <c r="C72" s="2938"/>
      <c r="D72" s="2938"/>
      <c r="E72" s="2938"/>
      <c r="F72" s="2938"/>
      <c r="G72" s="2909" t="s">
        <v>1166</v>
      </c>
      <c r="H72" s="1134"/>
      <c r="I72" s="1134"/>
      <c r="J72" s="2368"/>
      <c r="K72" s="2939" t="s">
        <v>1166</v>
      </c>
      <c r="L72" s="2940"/>
      <c r="M72" s="2941"/>
      <c r="S72" s="811"/>
    </row>
    <row r="73" spans="2:19" ht="32.25" customHeight="1" thickBot="1" x14ac:dyDescent="0.3">
      <c r="B73" s="184"/>
      <c r="C73" s="7"/>
      <c r="D73" s="7"/>
      <c r="E73" s="7"/>
      <c r="F73" s="7"/>
      <c r="G73" s="2942" t="s">
        <v>1567</v>
      </c>
      <c r="H73" s="1504"/>
      <c r="I73" s="1504"/>
      <c r="J73" s="539" t="s">
        <v>1131</v>
      </c>
      <c r="K73" s="565" t="s">
        <v>1567</v>
      </c>
      <c r="L73" s="2943" t="s">
        <v>8</v>
      </c>
      <c r="M73" s="2944"/>
      <c r="S73" s="521"/>
    </row>
    <row r="74" spans="2:19" ht="41.25" customHeight="1" x14ac:dyDescent="0.25">
      <c r="B74" s="184"/>
      <c r="C74" s="7"/>
      <c r="D74" s="7"/>
      <c r="E74" s="7"/>
      <c r="F74" s="7"/>
      <c r="G74" s="7"/>
      <c r="H74" s="7"/>
      <c r="I74" s="7"/>
      <c r="J74" s="7"/>
      <c r="K74" s="540"/>
      <c r="L74" s="541"/>
      <c r="M74" s="541"/>
      <c r="S74" s="521"/>
    </row>
    <row r="75" spans="2:19" ht="27.75" customHeight="1" thickBot="1" x14ac:dyDescent="0.3">
      <c r="B75" s="184"/>
      <c r="C75" s="2398" t="s">
        <v>1607</v>
      </c>
      <c r="D75" s="2934"/>
      <c r="E75" s="2934"/>
      <c r="F75" s="2399"/>
      <c r="G75" s="2910" t="s">
        <v>1608</v>
      </c>
      <c r="H75" s="2911"/>
      <c r="I75" s="2911"/>
      <c r="J75" s="2912"/>
      <c r="K75" s="2348" t="s">
        <v>1609</v>
      </c>
      <c r="L75" s="2935"/>
      <c r="M75" s="2349"/>
      <c r="N75" s="542"/>
      <c r="S75" s="521"/>
    </row>
    <row r="76" spans="2:19" ht="38.25" customHeight="1" x14ac:dyDescent="0.25">
      <c r="B76" s="184"/>
      <c r="C76" s="2920" t="s">
        <v>1562</v>
      </c>
      <c r="D76" s="2921"/>
      <c r="E76" s="2921"/>
      <c r="F76" s="2922"/>
      <c r="G76" s="2897" t="s">
        <v>1563</v>
      </c>
      <c r="H76" s="2898"/>
      <c r="I76" s="2898"/>
      <c r="J76" s="2899"/>
      <c r="K76" s="2923" t="s">
        <v>1564</v>
      </c>
      <c r="L76" s="2924"/>
      <c r="M76" s="2925"/>
      <c r="S76" s="521"/>
    </row>
    <row r="77" spans="2:19" ht="32.25" customHeight="1" x14ac:dyDescent="0.25">
      <c r="B77" s="184"/>
      <c r="C77" s="2946" t="s">
        <v>1590</v>
      </c>
      <c r="D77" s="2947"/>
      <c r="E77" s="2947"/>
      <c r="F77" s="2948"/>
      <c r="G77" s="2827" t="s">
        <v>2645</v>
      </c>
      <c r="H77" s="2828"/>
      <c r="I77" s="2828"/>
      <c r="J77" s="2829"/>
      <c r="K77" s="2827" t="s">
        <v>1590</v>
      </c>
      <c r="L77" s="2949"/>
      <c r="M77" s="2950"/>
      <c r="S77" s="521"/>
    </row>
    <row r="78" spans="2:19" ht="45.75" customHeight="1" x14ac:dyDescent="0.25">
      <c r="B78" s="184"/>
      <c r="C78" s="1237" t="s">
        <v>1343</v>
      </c>
      <c r="D78" s="1157"/>
      <c r="E78" s="1157" t="s">
        <v>999</v>
      </c>
      <c r="F78" s="2007"/>
      <c r="G78" s="2312" t="s">
        <v>1573</v>
      </c>
      <c r="H78" s="1368"/>
      <c r="I78" s="1251"/>
      <c r="J78" s="2325" t="s">
        <v>1612</v>
      </c>
      <c r="K78" s="72" t="s">
        <v>1567</v>
      </c>
      <c r="L78" s="1172" t="s">
        <v>1574</v>
      </c>
      <c r="M78" s="2325"/>
      <c r="S78" s="521"/>
    </row>
    <row r="79" spans="2:19" ht="40.5" customHeight="1" thickBot="1" x14ac:dyDescent="0.3">
      <c r="B79" s="184"/>
      <c r="C79" s="2945" t="s">
        <v>1109</v>
      </c>
      <c r="D79" s="2549"/>
      <c r="E79" s="1172" t="s">
        <v>1572</v>
      </c>
      <c r="F79" s="2325"/>
      <c r="G79" s="2312" t="s">
        <v>2137</v>
      </c>
      <c r="H79" s="1368"/>
      <c r="I79" s="1251"/>
      <c r="J79" s="2327"/>
      <c r="K79" s="818" t="s">
        <v>2137</v>
      </c>
      <c r="L79" s="2951"/>
      <c r="M79" s="2478"/>
      <c r="S79" s="521"/>
    </row>
    <row r="80" spans="2:19" ht="39.75" customHeight="1" x14ac:dyDescent="0.25">
      <c r="B80" s="184"/>
      <c r="C80" s="2312" t="s">
        <v>2137</v>
      </c>
      <c r="D80" s="1251"/>
      <c r="E80" s="1175"/>
      <c r="F80" s="2327"/>
      <c r="G80" s="2827" t="s">
        <v>2646</v>
      </c>
      <c r="H80" s="2828"/>
      <c r="I80" s="2828"/>
      <c r="J80" s="2829"/>
      <c r="S80" s="521"/>
    </row>
    <row r="81" spans="2:19" ht="42" customHeight="1" x14ac:dyDescent="0.25">
      <c r="B81" s="184"/>
      <c r="C81" s="527"/>
      <c r="D81" s="2823" t="s">
        <v>1167</v>
      </c>
      <c r="E81" s="2823"/>
      <c r="F81" s="2824"/>
      <c r="G81" s="2312" t="s">
        <v>1573</v>
      </c>
      <c r="H81" s="1368"/>
      <c r="I81" s="1251"/>
      <c r="J81" s="2325" t="s">
        <v>1612</v>
      </c>
      <c r="S81" s="521"/>
    </row>
    <row r="82" spans="2:19" ht="41.25" customHeight="1" thickBot="1" x14ac:dyDescent="0.3">
      <c r="B82" s="184"/>
      <c r="C82" s="1237" t="s">
        <v>1342</v>
      </c>
      <c r="D82" s="1157"/>
      <c r="E82" s="1157" t="s">
        <v>620</v>
      </c>
      <c r="F82" s="2007"/>
      <c r="G82" s="2345" t="s">
        <v>730</v>
      </c>
      <c r="H82" s="2821"/>
      <c r="I82" s="1255"/>
      <c r="J82" s="2478"/>
      <c r="S82" s="521"/>
    </row>
    <row r="83" spans="2:19" ht="47.25" customHeight="1" x14ac:dyDescent="0.25">
      <c r="B83" s="184"/>
      <c r="C83" s="2376" t="s">
        <v>1575</v>
      </c>
      <c r="D83" s="2386"/>
      <c r="E83" s="1172" t="s">
        <v>1579</v>
      </c>
      <c r="F83" s="2325"/>
      <c r="S83" s="521"/>
    </row>
    <row r="84" spans="2:19" ht="41.25" customHeight="1" x14ac:dyDescent="0.25">
      <c r="B84" s="184"/>
      <c r="C84" s="2312" t="s">
        <v>2137</v>
      </c>
      <c r="D84" s="1251"/>
      <c r="E84" s="1175"/>
      <c r="F84" s="2327"/>
      <c r="S84" s="521"/>
    </row>
    <row r="85" spans="2:19" ht="15" customHeight="1" x14ac:dyDescent="0.25">
      <c r="B85" s="184"/>
      <c r="C85" s="527"/>
      <c r="D85" s="2823" t="s">
        <v>1167</v>
      </c>
      <c r="E85" s="2823"/>
      <c r="F85" s="2824"/>
      <c r="S85" s="521"/>
    </row>
    <row r="86" spans="2:19" ht="39" customHeight="1" x14ac:dyDescent="0.25">
      <c r="B86" s="184"/>
      <c r="C86" s="1237" t="s">
        <v>1535</v>
      </c>
      <c r="D86" s="1157"/>
      <c r="E86" s="1157" t="s">
        <v>999</v>
      </c>
      <c r="F86" s="2007"/>
      <c r="S86" s="521"/>
    </row>
    <row r="87" spans="2:19" ht="48" customHeight="1" x14ac:dyDescent="0.25">
      <c r="B87" s="184"/>
      <c r="C87" s="2376" t="s">
        <v>1576</v>
      </c>
      <c r="D87" s="2386"/>
      <c r="E87" s="1172" t="s">
        <v>1578</v>
      </c>
      <c r="F87" s="2325"/>
      <c r="S87" s="521"/>
    </row>
    <row r="88" spans="2:19" ht="36.75" customHeight="1" x14ac:dyDescent="0.25">
      <c r="B88" s="184"/>
      <c r="C88" s="2312" t="s">
        <v>2137</v>
      </c>
      <c r="D88" s="1251"/>
      <c r="E88" s="1175"/>
      <c r="F88" s="2327"/>
      <c r="S88" s="521"/>
    </row>
    <row r="89" spans="2:19" ht="15" customHeight="1" x14ac:dyDescent="0.25">
      <c r="B89" s="184"/>
      <c r="C89" s="527"/>
      <c r="D89" s="2823" t="s">
        <v>1167</v>
      </c>
      <c r="E89" s="2823"/>
      <c r="F89" s="2824"/>
      <c r="S89" s="521"/>
    </row>
    <row r="90" spans="2:19" ht="42.75" customHeight="1" x14ac:dyDescent="0.25">
      <c r="B90" s="184"/>
      <c r="C90" s="1237" t="s">
        <v>1340</v>
      </c>
      <c r="D90" s="1157"/>
      <c r="E90" s="1157" t="s">
        <v>620</v>
      </c>
      <c r="F90" s="2007"/>
      <c r="S90" s="521"/>
    </row>
    <row r="91" spans="2:19" ht="36" customHeight="1" x14ac:dyDescent="0.25">
      <c r="B91" s="184"/>
      <c r="C91" s="2825" t="s">
        <v>2616</v>
      </c>
      <c r="D91" s="2826"/>
      <c r="E91" s="1626" t="s">
        <v>1577</v>
      </c>
      <c r="F91" s="1197"/>
      <c r="S91" s="521"/>
    </row>
    <row r="92" spans="2:19" ht="38.25" customHeight="1" thickBot="1" x14ac:dyDescent="0.3">
      <c r="B92" s="184"/>
      <c r="C92" s="1849" t="s">
        <v>2137</v>
      </c>
      <c r="D92" s="1480"/>
      <c r="E92" s="1627"/>
      <c r="F92" s="1206"/>
      <c r="S92" s="521"/>
    </row>
    <row r="93" spans="2:19" ht="36.75" customHeight="1" x14ac:dyDescent="0.25">
      <c r="B93" s="531"/>
      <c r="C93" s="532"/>
      <c r="D93" s="532"/>
      <c r="E93" s="532"/>
      <c r="F93" s="532"/>
      <c r="G93" s="532"/>
      <c r="H93" s="532"/>
      <c r="I93" s="532"/>
      <c r="J93" s="532"/>
      <c r="K93" s="532"/>
      <c r="L93" s="533"/>
      <c r="M93" s="533"/>
      <c r="N93" s="533"/>
      <c r="O93" s="533"/>
      <c r="P93" s="533"/>
      <c r="Q93" s="533"/>
      <c r="R93" s="533"/>
      <c r="S93" s="534"/>
    </row>
    <row r="94" spans="2:19" ht="51" customHeight="1" x14ac:dyDescent="0.25">
      <c r="C94" s="7"/>
      <c r="D94" s="7"/>
      <c r="E94" s="7"/>
      <c r="F94" s="7"/>
      <c r="G94" s="7"/>
      <c r="H94" s="7"/>
      <c r="I94" s="7"/>
      <c r="J94" s="7"/>
      <c r="K94" s="7"/>
    </row>
    <row r="95" spans="2:19" ht="24" customHeight="1" x14ac:dyDescent="0.25">
      <c r="B95" s="516"/>
      <c r="C95" s="117"/>
      <c r="D95" s="117"/>
      <c r="E95" s="117"/>
      <c r="F95" s="117"/>
      <c r="G95" s="117"/>
      <c r="H95" s="117"/>
      <c r="I95" s="117"/>
      <c r="J95" s="117"/>
      <c r="K95" s="117"/>
      <c r="L95" s="517"/>
      <c r="M95" s="517"/>
      <c r="N95" s="517"/>
      <c r="O95" s="517"/>
      <c r="P95" s="517"/>
      <c r="Q95" s="517"/>
      <c r="R95" s="517"/>
      <c r="S95" s="518"/>
    </row>
    <row r="96" spans="2:19" ht="31.5" customHeight="1" x14ac:dyDescent="0.25">
      <c r="B96" s="184"/>
      <c r="C96" s="2822" t="s">
        <v>1580</v>
      </c>
      <c r="D96" s="2822"/>
      <c r="E96" s="2822"/>
      <c r="F96" s="2822"/>
      <c r="G96" s="2822"/>
      <c r="H96" s="2822"/>
      <c r="I96" s="2822"/>
      <c r="J96" s="2822"/>
      <c r="K96" s="2822"/>
      <c r="L96" s="2822"/>
      <c r="M96" s="805"/>
      <c r="S96" s="521"/>
    </row>
    <row r="97" spans="2:19" ht="12.75" customHeight="1" x14ac:dyDescent="0.25">
      <c r="B97" s="184"/>
      <c r="C97" s="543"/>
      <c r="D97" s="544"/>
      <c r="E97" s="544"/>
      <c r="F97" s="544"/>
      <c r="G97" s="544"/>
      <c r="H97" s="544"/>
      <c r="I97" s="544"/>
      <c r="J97" s="544"/>
      <c r="K97" s="544"/>
      <c r="L97" s="544"/>
      <c r="M97" s="544"/>
      <c r="S97" s="521"/>
    </row>
    <row r="98" spans="2:19" ht="105" customHeight="1" x14ac:dyDescent="0.25">
      <c r="B98" s="184"/>
      <c r="C98" s="545" t="s">
        <v>1571</v>
      </c>
      <c r="D98" s="545" t="s">
        <v>1587</v>
      </c>
      <c r="E98" s="157" t="s">
        <v>1582</v>
      </c>
      <c r="F98" s="545" t="s">
        <v>1581</v>
      </c>
      <c r="G98" s="545" t="s">
        <v>1586</v>
      </c>
      <c r="H98" s="545" t="s">
        <v>1583</v>
      </c>
      <c r="I98" s="545" t="s">
        <v>1613</v>
      </c>
      <c r="J98" s="545" t="s">
        <v>1585</v>
      </c>
      <c r="K98" s="566" t="s">
        <v>1584</v>
      </c>
      <c r="L98" s="545" t="s">
        <v>1589</v>
      </c>
      <c r="M98" s="546"/>
      <c r="S98" s="521"/>
    </row>
    <row r="99" spans="2:19" ht="15.75" customHeight="1" x14ac:dyDescent="0.25">
      <c r="B99" s="184"/>
      <c r="C99" s="547">
        <v>111</v>
      </c>
      <c r="D99" s="548">
        <v>41896</v>
      </c>
      <c r="E99" s="548">
        <v>41912</v>
      </c>
      <c r="F99" s="549" t="s">
        <v>102</v>
      </c>
      <c r="G99" s="550">
        <v>1</v>
      </c>
      <c r="H99" s="551">
        <f t="shared" ref="H99:H116" si="0">E99-D99</f>
        <v>16</v>
      </c>
      <c r="I99" s="514">
        <v>0</v>
      </c>
      <c r="J99" s="550">
        <v>18</v>
      </c>
      <c r="K99" s="552">
        <v>1</v>
      </c>
      <c r="L99" s="552">
        <v>1</v>
      </c>
      <c r="M99" s="553"/>
      <c r="S99" s="521"/>
    </row>
    <row r="100" spans="2:19" ht="15" customHeight="1" x14ac:dyDescent="0.25">
      <c r="B100" s="184"/>
      <c r="C100" s="547">
        <v>112</v>
      </c>
      <c r="D100" s="548">
        <v>41601</v>
      </c>
      <c r="E100" s="548">
        <v>41639</v>
      </c>
      <c r="F100" s="549" t="s">
        <v>102</v>
      </c>
      <c r="G100" s="550">
        <v>2</v>
      </c>
      <c r="H100" s="551">
        <f t="shared" si="0"/>
        <v>38</v>
      </c>
      <c r="I100" s="514">
        <v>0</v>
      </c>
      <c r="J100" s="550">
        <v>17</v>
      </c>
      <c r="K100" s="552">
        <v>1</v>
      </c>
      <c r="L100" s="552">
        <v>1</v>
      </c>
      <c r="M100" s="553"/>
      <c r="S100" s="521"/>
    </row>
    <row r="101" spans="2:19" ht="17.25" customHeight="1" x14ac:dyDescent="0.25">
      <c r="B101" s="184"/>
      <c r="C101" s="547">
        <v>113</v>
      </c>
      <c r="D101" s="548">
        <v>41776</v>
      </c>
      <c r="E101" s="548">
        <v>41816</v>
      </c>
      <c r="F101" s="554" t="s">
        <v>93</v>
      </c>
      <c r="G101" s="550">
        <v>3</v>
      </c>
      <c r="H101" s="551">
        <f t="shared" si="0"/>
        <v>40</v>
      </c>
      <c r="I101" s="550">
        <v>1</v>
      </c>
      <c r="J101" s="550">
        <v>16</v>
      </c>
      <c r="K101" s="552">
        <f t="shared" ref="K101:K116" si="1">(J101-I101)/J101</f>
        <v>0.9375</v>
      </c>
      <c r="L101" s="552">
        <f>PRODUCT(K99:K101)</f>
        <v>0.9375</v>
      </c>
      <c r="M101" s="553"/>
      <c r="S101" s="521"/>
    </row>
    <row r="102" spans="2:19" x14ac:dyDescent="0.25">
      <c r="B102" s="184"/>
      <c r="C102" s="547">
        <v>114</v>
      </c>
      <c r="D102" s="548">
        <v>40974</v>
      </c>
      <c r="E102" s="548">
        <v>41019</v>
      </c>
      <c r="F102" s="554" t="s">
        <v>93</v>
      </c>
      <c r="G102" s="550">
        <v>4</v>
      </c>
      <c r="H102" s="551">
        <f t="shared" si="0"/>
        <v>45</v>
      </c>
      <c r="I102" s="550">
        <v>1</v>
      </c>
      <c r="J102" s="550">
        <v>15</v>
      </c>
      <c r="K102" s="552">
        <f t="shared" si="1"/>
        <v>0.93333333333333335</v>
      </c>
      <c r="L102" s="552">
        <f>PRODUCT(K99:K102)</f>
        <v>0.875</v>
      </c>
      <c r="M102" s="553"/>
      <c r="S102" s="521"/>
    </row>
    <row r="103" spans="2:19" x14ac:dyDescent="0.25">
      <c r="B103" s="184"/>
      <c r="C103" s="547">
        <v>115</v>
      </c>
      <c r="D103" s="548">
        <v>41291</v>
      </c>
      <c r="E103" s="548">
        <v>41348</v>
      </c>
      <c r="F103" s="555" t="s">
        <v>126</v>
      </c>
      <c r="G103" s="545">
        <v>5</v>
      </c>
      <c r="H103" s="551">
        <f t="shared" si="0"/>
        <v>57</v>
      </c>
      <c r="I103" s="556">
        <v>1</v>
      </c>
      <c r="J103" s="556">
        <v>14</v>
      </c>
      <c r="K103" s="557">
        <f t="shared" si="1"/>
        <v>0.9285714285714286</v>
      </c>
      <c r="L103" s="557">
        <f>PRODUCT(K99:K103)</f>
        <v>0.8125</v>
      </c>
      <c r="M103" s="553"/>
      <c r="S103" s="521"/>
    </row>
    <row r="104" spans="2:19" ht="15" customHeight="1" x14ac:dyDescent="0.25">
      <c r="B104" s="184"/>
      <c r="C104" s="547">
        <v>116</v>
      </c>
      <c r="D104" s="548">
        <v>40808</v>
      </c>
      <c r="E104" s="548">
        <v>40890</v>
      </c>
      <c r="F104" s="555" t="s">
        <v>126</v>
      </c>
      <c r="G104" s="545">
        <v>6</v>
      </c>
      <c r="H104" s="551">
        <f t="shared" si="0"/>
        <v>82</v>
      </c>
      <c r="I104" s="556">
        <v>1</v>
      </c>
      <c r="J104" s="556">
        <v>13</v>
      </c>
      <c r="K104" s="557">
        <f t="shared" si="1"/>
        <v>0.92307692307692313</v>
      </c>
      <c r="L104" s="557">
        <f>PRODUCT(K99:K104)</f>
        <v>0.75</v>
      </c>
      <c r="M104" s="553"/>
      <c r="S104" s="521"/>
    </row>
    <row r="105" spans="2:19" x14ac:dyDescent="0.25">
      <c r="B105" s="184"/>
      <c r="C105" s="547">
        <v>117</v>
      </c>
      <c r="D105" s="548">
        <v>41185</v>
      </c>
      <c r="E105" s="548">
        <v>41286</v>
      </c>
      <c r="F105" s="555" t="s">
        <v>126</v>
      </c>
      <c r="G105" s="545">
        <v>7</v>
      </c>
      <c r="H105" s="551">
        <f t="shared" si="0"/>
        <v>101</v>
      </c>
      <c r="I105" s="556">
        <v>1</v>
      </c>
      <c r="J105" s="556">
        <v>12</v>
      </c>
      <c r="K105" s="557">
        <f t="shared" si="1"/>
        <v>0.91666666666666663</v>
      </c>
      <c r="L105" s="557">
        <f>PRODUCT(K99:K105)</f>
        <v>0.6875</v>
      </c>
      <c r="M105" s="553"/>
      <c r="S105" s="521"/>
    </row>
    <row r="106" spans="2:19" x14ac:dyDescent="0.25">
      <c r="B106" s="184"/>
      <c r="C106" s="547">
        <v>121</v>
      </c>
      <c r="D106" s="548">
        <v>41014</v>
      </c>
      <c r="E106" s="548">
        <v>41164</v>
      </c>
      <c r="F106" s="549" t="s">
        <v>102</v>
      </c>
      <c r="G106" s="545">
        <v>8</v>
      </c>
      <c r="H106" s="551">
        <f t="shared" si="0"/>
        <v>150</v>
      </c>
      <c r="I106" s="558">
        <v>0</v>
      </c>
      <c r="J106" s="556">
        <v>11</v>
      </c>
      <c r="K106" s="557">
        <f t="shared" si="1"/>
        <v>1</v>
      </c>
      <c r="L106" s="557">
        <f>PRODUCT(K99:K106)</f>
        <v>0.6875</v>
      </c>
      <c r="M106" s="553"/>
      <c r="S106" s="521"/>
    </row>
    <row r="107" spans="2:19" x14ac:dyDescent="0.25">
      <c r="B107" s="184"/>
      <c r="C107" s="547">
        <v>122</v>
      </c>
      <c r="D107" s="548">
        <v>40743</v>
      </c>
      <c r="E107" s="548">
        <v>40904</v>
      </c>
      <c r="F107" s="554" t="s">
        <v>93</v>
      </c>
      <c r="G107" s="545">
        <v>9</v>
      </c>
      <c r="H107" s="551">
        <f t="shared" si="0"/>
        <v>161</v>
      </c>
      <c r="I107" s="558">
        <v>1</v>
      </c>
      <c r="J107" s="556">
        <v>10</v>
      </c>
      <c r="K107" s="557">
        <f t="shared" si="1"/>
        <v>0.9</v>
      </c>
      <c r="L107" s="557">
        <f>PRODUCT(K99:K107)</f>
        <v>0.61875000000000002</v>
      </c>
      <c r="M107" s="553"/>
      <c r="S107" s="521"/>
    </row>
    <row r="108" spans="2:19" x14ac:dyDescent="0.25">
      <c r="B108" s="184"/>
      <c r="C108" s="547">
        <v>123</v>
      </c>
      <c r="D108" s="548">
        <v>40383</v>
      </c>
      <c r="E108" s="548">
        <v>40561</v>
      </c>
      <c r="F108" s="549" t="s">
        <v>102</v>
      </c>
      <c r="G108" s="545">
        <v>10</v>
      </c>
      <c r="H108" s="551">
        <f t="shared" si="0"/>
        <v>178</v>
      </c>
      <c r="I108" s="514">
        <v>0</v>
      </c>
      <c r="J108" s="550">
        <v>9</v>
      </c>
      <c r="K108" s="552">
        <f t="shared" si="1"/>
        <v>1</v>
      </c>
      <c r="L108" s="552">
        <f>PRODUCT(K99:K108)</f>
        <v>0.61875000000000002</v>
      </c>
      <c r="M108" s="553"/>
      <c r="S108" s="521"/>
    </row>
    <row r="109" spans="2:19" x14ac:dyDescent="0.25">
      <c r="B109" s="184"/>
      <c r="C109" s="547">
        <v>124</v>
      </c>
      <c r="D109" s="548">
        <v>40511</v>
      </c>
      <c r="E109" s="548">
        <v>40710</v>
      </c>
      <c r="F109" s="549" t="s">
        <v>102</v>
      </c>
      <c r="G109" s="545">
        <v>11</v>
      </c>
      <c r="H109" s="551">
        <f t="shared" si="0"/>
        <v>199</v>
      </c>
      <c r="I109" s="514">
        <v>0</v>
      </c>
      <c r="J109" s="550">
        <v>8</v>
      </c>
      <c r="K109" s="552">
        <f t="shared" si="1"/>
        <v>1</v>
      </c>
      <c r="L109" s="552">
        <f>PRODUCT(K99:K109)</f>
        <v>0.61875000000000002</v>
      </c>
      <c r="M109" s="553"/>
      <c r="S109" s="521"/>
    </row>
    <row r="110" spans="2:19" x14ac:dyDescent="0.25">
      <c r="B110" s="184"/>
      <c r="C110" s="547">
        <v>125</v>
      </c>
      <c r="D110" s="548">
        <v>41322</v>
      </c>
      <c r="E110" s="548">
        <v>41525</v>
      </c>
      <c r="F110" s="554" t="s">
        <v>93</v>
      </c>
      <c r="G110" s="545">
        <v>12</v>
      </c>
      <c r="H110" s="551">
        <f t="shared" si="0"/>
        <v>203</v>
      </c>
      <c r="I110" s="550">
        <v>1</v>
      </c>
      <c r="J110" s="550">
        <v>7</v>
      </c>
      <c r="K110" s="552">
        <f t="shared" si="1"/>
        <v>0.8571428571428571</v>
      </c>
      <c r="L110" s="552">
        <f>PRODUCT(K99:K110)</f>
        <v>0.53035714285714286</v>
      </c>
      <c r="M110" s="553"/>
      <c r="S110" s="521"/>
    </row>
    <row r="111" spans="2:19" x14ac:dyDescent="0.25">
      <c r="B111" s="184"/>
      <c r="C111" s="547">
        <v>126</v>
      </c>
      <c r="D111" s="559">
        <v>41045</v>
      </c>
      <c r="E111" s="548">
        <v>41276</v>
      </c>
      <c r="F111" s="549" t="s">
        <v>102</v>
      </c>
      <c r="G111" s="545">
        <v>13</v>
      </c>
      <c r="H111" s="551">
        <f t="shared" si="0"/>
        <v>231</v>
      </c>
      <c r="I111" s="560">
        <v>0</v>
      </c>
      <c r="J111" s="560">
        <v>6</v>
      </c>
      <c r="K111" s="552">
        <f t="shared" si="1"/>
        <v>1</v>
      </c>
      <c r="L111" s="552">
        <f>PRODUCT(K99:K111)</f>
        <v>0.53035714285714286</v>
      </c>
      <c r="M111" s="553"/>
      <c r="S111" s="521"/>
    </row>
    <row r="112" spans="2:19" x14ac:dyDescent="0.25">
      <c r="B112" s="184"/>
      <c r="C112" s="547">
        <v>127</v>
      </c>
      <c r="D112" s="559">
        <v>40398</v>
      </c>
      <c r="E112" s="548">
        <v>40648</v>
      </c>
      <c r="F112" s="549" t="s">
        <v>102</v>
      </c>
      <c r="G112" s="545">
        <v>14</v>
      </c>
      <c r="H112" s="551">
        <f t="shared" si="0"/>
        <v>250</v>
      </c>
      <c r="I112" s="560">
        <v>0</v>
      </c>
      <c r="J112" s="560">
        <v>5</v>
      </c>
      <c r="K112" s="552">
        <f t="shared" si="1"/>
        <v>1</v>
      </c>
      <c r="L112" s="552">
        <f>PRODUCT(K99:K112)</f>
        <v>0.53035714285714286</v>
      </c>
      <c r="M112" s="553"/>
      <c r="S112" s="521"/>
    </row>
    <row r="113" spans="2:19" x14ac:dyDescent="0.25">
      <c r="B113" s="184"/>
      <c r="C113" s="547">
        <v>128</v>
      </c>
      <c r="D113" s="559">
        <v>40588</v>
      </c>
      <c r="E113" s="548">
        <v>40853</v>
      </c>
      <c r="F113" s="554" t="s">
        <v>93</v>
      </c>
      <c r="G113" s="545">
        <v>15</v>
      </c>
      <c r="H113" s="551">
        <f t="shared" si="0"/>
        <v>265</v>
      </c>
      <c r="I113" s="560">
        <v>1</v>
      </c>
      <c r="J113" s="560">
        <v>4</v>
      </c>
      <c r="K113" s="552">
        <f t="shared" si="1"/>
        <v>0.75</v>
      </c>
      <c r="L113" s="552">
        <f>PRODUCT(K99:K113)</f>
        <v>0.39776785714285712</v>
      </c>
      <c r="M113" s="553"/>
      <c r="S113" s="521"/>
    </row>
    <row r="114" spans="2:19" x14ac:dyDescent="0.25">
      <c r="B114" s="184"/>
      <c r="C114" s="547">
        <v>129</v>
      </c>
      <c r="D114" s="548">
        <v>40377</v>
      </c>
      <c r="E114" s="548">
        <v>40661</v>
      </c>
      <c r="F114" s="549" t="s">
        <v>102</v>
      </c>
      <c r="G114" s="545">
        <v>16</v>
      </c>
      <c r="H114" s="551">
        <f t="shared" si="0"/>
        <v>284</v>
      </c>
      <c r="I114" s="514">
        <v>0</v>
      </c>
      <c r="J114" s="550">
        <v>3</v>
      </c>
      <c r="K114" s="552">
        <f t="shared" si="1"/>
        <v>1</v>
      </c>
      <c r="L114" s="552">
        <f>PRODUCT(K99:K114)</f>
        <v>0.39776785714285712</v>
      </c>
      <c r="M114" s="553"/>
      <c r="S114" s="521"/>
    </row>
    <row r="115" spans="2:19" x14ac:dyDescent="0.25">
      <c r="B115" s="184"/>
      <c r="C115" s="547">
        <v>130</v>
      </c>
      <c r="D115" s="548">
        <v>40198</v>
      </c>
      <c r="E115" s="548">
        <v>40507</v>
      </c>
      <c r="F115" s="549" t="s">
        <v>102</v>
      </c>
      <c r="G115" s="545">
        <v>17</v>
      </c>
      <c r="H115" s="551">
        <f t="shared" si="0"/>
        <v>309</v>
      </c>
      <c r="I115" s="514">
        <v>0</v>
      </c>
      <c r="J115" s="550">
        <v>2</v>
      </c>
      <c r="K115" s="552">
        <f t="shared" si="1"/>
        <v>1</v>
      </c>
      <c r="L115" s="552">
        <f>PRODUCT(K99:K115)</f>
        <v>0.39776785714285712</v>
      </c>
      <c r="M115" s="553"/>
      <c r="S115" s="521"/>
    </row>
    <row r="116" spans="2:19" x14ac:dyDescent="0.25">
      <c r="B116" s="184"/>
      <c r="C116" s="547">
        <v>131</v>
      </c>
      <c r="D116" s="548">
        <v>39906</v>
      </c>
      <c r="E116" s="548">
        <v>40248</v>
      </c>
      <c r="F116" s="549" t="s">
        <v>102</v>
      </c>
      <c r="G116" s="545">
        <v>18</v>
      </c>
      <c r="H116" s="551">
        <f t="shared" si="0"/>
        <v>342</v>
      </c>
      <c r="I116" s="514">
        <v>0</v>
      </c>
      <c r="J116" s="550">
        <v>1</v>
      </c>
      <c r="K116" s="552">
        <f t="shared" si="1"/>
        <v>1</v>
      </c>
      <c r="L116" s="552">
        <f>PRODUCT(K99:K116)</f>
        <v>0.39776785714285712</v>
      </c>
      <c r="M116" s="553"/>
      <c r="S116" s="521"/>
    </row>
    <row r="117" spans="2:19" x14ac:dyDescent="0.25">
      <c r="B117" s="531"/>
      <c r="C117" s="532"/>
      <c r="D117" s="532"/>
      <c r="E117" s="532"/>
      <c r="F117" s="532"/>
      <c r="G117" s="532"/>
      <c r="H117" s="532"/>
      <c r="I117" s="532"/>
      <c r="J117" s="532"/>
      <c r="K117" s="532"/>
      <c r="L117" s="533"/>
      <c r="M117" s="533"/>
      <c r="N117" s="533"/>
      <c r="O117" s="533"/>
      <c r="P117" s="533"/>
      <c r="Q117" s="533"/>
      <c r="R117" s="533"/>
      <c r="S117" s="534"/>
    </row>
    <row r="118" spans="2:19" x14ac:dyDescent="0.25">
      <c r="C118" s="7"/>
      <c r="D118" s="7"/>
      <c r="E118" s="7"/>
      <c r="F118" s="7"/>
      <c r="G118" s="7"/>
      <c r="H118" s="7"/>
      <c r="I118" s="7"/>
      <c r="J118" s="7"/>
      <c r="K118" s="7"/>
    </row>
    <row r="119" spans="2:19" x14ac:dyDescent="0.25">
      <c r="B119" s="516"/>
      <c r="C119" s="117"/>
      <c r="D119" s="117"/>
      <c r="E119" s="117"/>
      <c r="F119" s="117"/>
      <c r="G119" s="117"/>
      <c r="H119" s="117"/>
      <c r="I119" s="117"/>
      <c r="J119" s="117"/>
      <c r="K119" s="117"/>
      <c r="L119" s="517"/>
      <c r="M119" s="517"/>
      <c r="N119" s="517"/>
      <c r="O119" s="517"/>
      <c r="P119" s="517"/>
      <c r="Q119" s="517"/>
      <c r="R119" s="517"/>
      <c r="S119" s="518"/>
    </row>
    <row r="120" spans="2:19" ht="30.75" customHeight="1" x14ac:dyDescent="0.25">
      <c r="B120" s="184"/>
      <c r="C120" s="2822" t="s">
        <v>1588</v>
      </c>
      <c r="D120" s="2822"/>
      <c r="E120" s="2822"/>
      <c r="F120" s="2822"/>
      <c r="G120" s="2822"/>
      <c r="H120" s="2822"/>
      <c r="I120" s="2822"/>
      <c r="J120" s="2822"/>
      <c r="K120" s="2822"/>
      <c r="L120" s="805"/>
      <c r="M120" s="805"/>
      <c r="S120" s="521"/>
    </row>
    <row r="121" spans="2:19" x14ac:dyDescent="0.25">
      <c r="B121" s="184"/>
      <c r="C121" s="7"/>
      <c r="D121" s="7"/>
      <c r="E121" s="7"/>
      <c r="F121" s="7"/>
      <c r="G121" s="7"/>
      <c r="H121" s="7"/>
      <c r="I121" s="7"/>
      <c r="J121" s="7"/>
      <c r="K121" s="7"/>
      <c r="S121" s="521"/>
    </row>
    <row r="122" spans="2:19" x14ac:dyDescent="0.25">
      <c r="B122" s="184"/>
      <c r="C122" s="7"/>
      <c r="D122" s="7"/>
      <c r="E122" s="7"/>
      <c r="F122" s="7"/>
      <c r="G122" s="7"/>
      <c r="H122" s="7"/>
      <c r="I122" s="7"/>
      <c r="J122" s="7"/>
      <c r="K122" s="7"/>
      <c r="S122" s="521"/>
    </row>
    <row r="123" spans="2:19" ht="28.5" customHeight="1" x14ac:dyDescent="0.25">
      <c r="B123" s="184"/>
      <c r="C123" s="7"/>
      <c r="D123" s="7"/>
      <c r="E123" s="7"/>
      <c r="F123" s="7"/>
      <c r="G123" s="7"/>
      <c r="H123" s="7"/>
      <c r="I123" s="7"/>
      <c r="J123" s="7"/>
      <c r="K123" s="7"/>
      <c r="S123" s="521"/>
    </row>
    <row r="124" spans="2:19" x14ac:dyDescent="0.25">
      <c r="B124" s="184"/>
      <c r="C124" s="7"/>
      <c r="D124" s="7"/>
      <c r="E124" s="7"/>
      <c r="F124" s="7"/>
      <c r="G124" s="7"/>
      <c r="H124" s="7"/>
      <c r="I124" s="7"/>
      <c r="J124" s="7"/>
      <c r="K124" s="7"/>
      <c r="S124" s="521"/>
    </row>
    <row r="125" spans="2:19" x14ac:dyDescent="0.25">
      <c r="B125" s="184"/>
      <c r="C125" s="7"/>
      <c r="D125" s="7"/>
      <c r="E125" s="7"/>
      <c r="F125" s="7"/>
      <c r="G125" s="7"/>
      <c r="H125" s="7"/>
      <c r="I125" s="7"/>
      <c r="J125" s="7"/>
      <c r="K125" s="7"/>
      <c r="S125" s="521"/>
    </row>
    <row r="126" spans="2:19" x14ac:dyDescent="0.25">
      <c r="B126" s="184"/>
      <c r="C126" s="7"/>
      <c r="D126" s="7"/>
      <c r="E126" s="7"/>
      <c r="F126" s="7"/>
      <c r="G126" s="7"/>
      <c r="H126" s="7"/>
      <c r="I126" s="7"/>
      <c r="J126" s="7"/>
      <c r="K126" s="7"/>
      <c r="S126" s="521"/>
    </row>
    <row r="127" spans="2:19" x14ac:dyDescent="0.25">
      <c r="B127" s="184"/>
      <c r="C127" s="7"/>
      <c r="D127" s="7"/>
      <c r="E127" s="7"/>
      <c r="F127" s="7"/>
      <c r="G127" s="7"/>
      <c r="H127" s="7"/>
      <c r="I127" s="7"/>
      <c r="J127" s="7"/>
      <c r="K127" s="7"/>
      <c r="S127" s="521"/>
    </row>
    <row r="128" spans="2:19" ht="15" customHeight="1" x14ac:dyDescent="0.25">
      <c r="B128" s="184"/>
      <c r="C128" s="7"/>
      <c r="D128" s="7"/>
      <c r="E128" s="7"/>
      <c r="F128" s="7"/>
      <c r="G128" s="7"/>
      <c r="H128" s="7"/>
      <c r="I128" s="7"/>
      <c r="J128" s="7"/>
      <c r="K128" s="7"/>
      <c r="S128" s="521"/>
    </row>
    <row r="129" spans="2:19" x14ac:dyDescent="0.25">
      <c r="B129" s="184"/>
      <c r="C129" s="7"/>
      <c r="D129" s="7"/>
      <c r="E129" s="7"/>
      <c r="F129" s="7"/>
      <c r="G129" s="7"/>
      <c r="H129" s="7"/>
      <c r="I129" s="7"/>
      <c r="J129" s="7"/>
      <c r="K129" s="7"/>
      <c r="S129" s="521"/>
    </row>
    <row r="130" spans="2:19" x14ac:dyDescent="0.25">
      <c r="B130" s="184"/>
      <c r="C130" s="7"/>
      <c r="D130" s="7"/>
      <c r="E130" s="7"/>
      <c r="F130" s="7"/>
      <c r="G130" s="7"/>
      <c r="H130" s="7"/>
      <c r="I130" s="7"/>
      <c r="J130" s="7"/>
      <c r="K130" s="7"/>
      <c r="S130" s="521"/>
    </row>
    <row r="131" spans="2:19" x14ac:dyDescent="0.25">
      <c r="B131" s="184"/>
      <c r="C131" s="7"/>
      <c r="D131" s="7"/>
      <c r="E131" s="7"/>
      <c r="F131" s="7"/>
      <c r="G131" s="7"/>
      <c r="H131" s="7"/>
      <c r="I131" s="7"/>
      <c r="J131" s="7"/>
      <c r="K131" s="7"/>
      <c r="S131" s="521"/>
    </row>
    <row r="132" spans="2:19" x14ac:dyDescent="0.25">
      <c r="B132" s="184"/>
      <c r="C132" s="7"/>
      <c r="D132" s="7"/>
      <c r="E132" s="7"/>
      <c r="F132" s="7"/>
      <c r="G132" s="7"/>
      <c r="H132" s="7"/>
      <c r="I132" s="7"/>
      <c r="J132" s="7"/>
      <c r="K132" s="7"/>
      <c r="S132" s="521"/>
    </row>
    <row r="133" spans="2:19" x14ac:dyDescent="0.25">
      <c r="B133" s="184"/>
      <c r="C133" s="7"/>
      <c r="D133" s="7"/>
      <c r="E133" s="7"/>
      <c r="F133" s="7"/>
      <c r="G133" s="7"/>
      <c r="H133" s="7"/>
      <c r="I133" s="7"/>
      <c r="J133" s="7"/>
      <c r="K133" s="7"/>
      <c r="S133" s="521"/>
    </row>
    <row r="134" spans="2:19" x14ac:dyDescent="0.25">
      <c r="B134" s="184"/>
      <c r="C134" s="7"/>
      <c r="D134" s="7"/>
      <c r="E134" s="7"/>
      <c r="F134" s="7"/>
      <c r="G134" s="7"/>
      <c r="H134" s="7"/>
      <c r="I134" s="7"/>
      <c r="J134" s="7"/>
      <c r="K134" s="7"/>
      <c r="S134" s="521"/>
    </row>
    <row r="135" spans="2:19" x14ac:dyDescent="0.25">
      <c r="B135" s="184"/>
      <c r="C135" s="7"/>
      <c r="D135" s="7"/>
      <c r="E135" s="7"/>
      <c r="F135" s="7"/>
      <c r="G135" s="7"/>
      <c r="H135" s="7"/>
      <c r="I135" s="7"/>
      <c r="J135" s="7"/>
      <c r="K135" s="7"/>
      <c r="S135" s="521"/>
    </row>
    <row r="136" spans="2:19" x14ac:dyDescent="0.25">
      <c r="B136" s="184"/>
      <c r="C136" s="7"/>
      <c r="D136" s="7"/>
      <c r="E136" s="7"/>
      <c r="F136" s="7"/>
      <c r="G136" s="7"/>
      <c r="H136" s="7"/>
      <c r="I136" s="7"/>
      <c r="J136" s="7"/>
      <c r="K136" s="7"/>
      <c r="S136" s="521"/>
    </row>
    <row r="137" spans="2:19" x14ac:dyDescent="0.25">
      <c r="B137" s="184"/>
      <c r="C137" s="7"/>
      <c r="D137" s="7"/>
      <c r="E137" s="7"/>
      <c r="F137" s="7"/>
      <c r="G137" s="7"/>
      <c r="H137" s="7"/>
      <c r="I137" s="7"/>
      <c r="J137" s="7"/>
      <c r="K137" s="7"/>
      <c r="S137" s="521"/>
    </row>
    <row r="138" spans="2:19" x14ac:dyDescent="0.25">
      <c r="B138" s="184"/>
      <c r="C138" s="7"/>
      <c r="D138" s="7"/>
      <c r="E138" s="7"/>
      <c r="F138" s="7"/>
      <c r="G138" s="7"/>
      <c r="H138" s="7"/>
      <c r="I138" s="7"/>
      <c r="J138" s="7"/>
      <c r="K138" s="7"/>
      <c r="S138" s="521"/>
    </row>
    <row r="139" spans="2:19" x14ac:dyDescent="0.25">
      <c r="B139" s="184"/>
      <c r="C139" s="7"/>
      <c r="D139" s="7"/>
      <c r="E139" s="7"/>
      <c r="F139" s="7"/>
      <c r="G139" s="7"/>
      <c r="H139" s="7"/>
      <c r="I139" s="7"/>
      <c r="J139" s="7"/>
      <c r="K139" s="7"/>
      <c r="S139" s="521"/>
    </row>
    <row r="140" spans="2:19" x14ac:dyDescent="0.25">
      <c r="B140" s="184"/>
      <c r="C140" s="7"/>
      <c r="D140" s="7"/>
      <c r="E140" s="7"/>
      <c r="F140" s="7"/>
      <c r="G140" s="7"/>
      <c r="H140" s="7"/>
      <c r="I140" s="7"/>
      <c r="J140" s="7"/>
      <c r="K140" s="7"/>
      <c r="S140" s="521"/>
    </row>
    <row r="141" spans="2:19" x14ac:dyDescent="0.25">
      <c r="B141" s="184"/>
      <c r="C141" s="7"/>
      <c r="D141" s="7"/>
      <c r="E141" s="7"/>
      <c r="F141" s="7"/>
      <c r="G141" s="7"/>
      <c r="H141" s="7"/>
      <c r="I141" s="7"/>
      <c r="J141" s="7"/>
      <c r="K141" s="7"/>
      <c r="S141" s="521"/>
    </row>
    <row r="142" spans="2:19" x14ac:dyDescent="0.25">
      <c r="B142" s="184"/>
      <c r="C142" s="7"/>
      <c r="D142" s="7"/>
      <c r="E142" s="7"/>
      <c r="F142" s="7"/>
      <c r="G142" s="7"/>
      <c r="H142" s="7"/>
      <c r="I142" s="7"/>
      <c r="J142" s="7"/>
      <c r="K142" s="7"/>
      <c r="S142" s="521"/>
    </row>
    <row r="143" spans="2:19" x14ac:dyDescent="0.25">
      <c r="B143" s="184"/>
      <c r="C143" s="7"/>
      <c r="D143" s="7"/>
      <c r="E143" s="7"/>
      <c r="F143" s="7"/>
      <c r="G143" s="7"/>
      <c r="H143" s="7"/>
      <c r="I143" s="7"/>
      <c r="J143" s="7"/>
      <c r="K143" s="7"/>
      <c r="S143" s="521"/>
    </row>
    <row r="144" spans="2:19" x14ac:dyDescent="0.25">
      <c r="B144" s="184"/>
      <c r="C144" s="7"/>
      <c r="D144" s="7"/>
      <c r="E144" s="7"/>
      <c r="F144" s="7"/>
      <c r="G144" s="7"/>
      <c r="H144" s="7"/>
      <c r="I144" s="7"/>
      <c r="J144" s="7"/>
      <c r="K144" s="7"/>
      <c r="S144" s="521"/>
    </row>
    <row r="145" spans="2:19" x14ac:dyDescent="0.25">
      <c r="B145" s="184"/>
      <c r="C145" s="7"/>
      <c r="D145" s="7"/>
      <c r="E145" s="7"/>
      <c r="F145" s="7"/>
      <c r="G145" s="7"/>
      <c r="H145" s="7"/>
      <c r="I145" s="7"/>
      <c r="J145" s="7"/>
      <c r="K145" s="7"/>
      <c r="S145" s="521"/>
    </row>
    <row r="146" spans="2:19" x14ac:dyDescent="0.25">
      <c r="B146" s="184"/>
      <c r="C146" s="7"/>
      <c r="D146" s="7"/>
      <c r="E146" s="7"/>
      <c r="F146" s="7"/>
      <c r="G146" s="7"/>
      <c r="H146" s="7"/>
      <c r="I146" s="7"/>
      <c r="J146" s="7"/>
      <c r="K146" s="7"/>
      <c r="S146" s="521"/>
    </row>
    <row r="147" spans="2:19" x14ac:dyDescent="0.25">
      <c r="B147" s="184"/>
      <c r="C147" s="7"/>
      <c r="D147" s="7"/>
      <c r="E147" s="7"/>
      <c r="F147" s="7"/>
      <c r="G147" s="7"/>
      <c r="H147" s="7"/>
      <c r="I147" s="7"/>
      <c r="J147" s="7"/>
      <c r="K147" s="7"/>
      <c r="S147" s="521"/>
    </row>
    <row r="148" spans="2:19" x14ac:dyDescent="0.25">
      <c r="B148" s="184"/>
      <c r="C148" s="7"/>
      <c r="D148" s="7"/>
      <c r="E148" s="7"/>
      <c r="F148" s="7"/>
      <c r="G148" s="7"/>
      <c r="H148" s="7"/>
      <c r="I148" s="7"/>
      <c r="J148" s="7"/>
      <c r="K148" s="7"/>
      <c r="S148" s="521"/>
    </row>
    <row r="149" spans="2:19" x14ac:dyDescent="0.25">
      <c r="B149" s="184"/>
      <c r="C149" s="7"/>
      <c r="D149" s="7"/>
      <c r="E149" s="7"/>
      <c r="F149" s="7"/>
      <c r="G149" s="7"/>
      <c r="H149" s="7"/>
      <c r="I149" s="7"/>
      <c r="J149" s="7"/>
      <c r="K149" s="7"/>
      <c r="S149" s="521"/>
    </row>
    <row r="150" spans="2:19" x14ac:dyDescent="0.25">
      <c r="B150" s="184"/>
      <c r="C150" s="7"/>
      <c r="D150" s="7"/>
      <c r="E150" s="7"/>
      <c r="F150" s="7"/>
      <c r="G150" s="7"/>
      <c r="H150" s="7"/>
      <c r="I150" s="7"/>
      <c r="J150" s="7"/>
      <c r="K150" s="7"/>
      <c r="S150" s="521"/>
    </row>
    <row r="151" spans="2:19" x14ac:dyDescent="0.25">
      <c r="B151" s="184"/>
      <c r="C151" s="7"/>
      <c r="D151" s="7"/>
      <c r="E151" s="7"/>
      <c r="F151" s="7"/>
      <c r="G151" s="7"/>
      <c r="H151" s="7"/>
      <c r="I151" s="7"/>
      <c r="J151" s="7"/>
      <c r="K151" s="7"/>
      <c r="S151" s="521"/>
    </row>
    <row r="152" spans="2:19" x14ac:dyDescent="0.25">
      <c r="B152" s="531"/>
      <c r="C152" s="532"/>
      <c r="D152" s="532"/>
      <c r="E152" s="532"/>
      <c r="F152" s="532"/>
      <c r="G152" s="532"/>
      <c r="H152" s="532"/>
      <c r="I152" s="532"/>
      <c r="J152" s="532"/>
      <c r="K152" s="532"/>
      <c r="L152" s="533"/>
      <c r="M152" s="533"/>
      <c r="N152" s="533"/>
      <c r="O152" s="533"/>
      <c r="P152" s="533"/>
      <c r="Q152" s="533"/>
      <c r="R152" s="533"/>
      <c r="S152" s="534"/>
    </row>
    <row r="153" spans="2:19" x14ac:dyDescent="0.25">
      <c r="C153" s="7"/>
      <c r="D153" s="7"/>
      <c r="E153" s="7"/>
      <c r="F153" s="7"/>
      <c r="G153" s="7"/>
      <c r="H153" s="7"/>
      <c r="I153" s="7"/>
      <c r="J153" s="7"/>
      <c r="K153" s="7"/>
    </row>
    <row r="154" spans="2:19" x14ac:dyDescent="0.25">
      <c r="C154" s="7"/>
      <c r="D154" s="7"/>
      <c r="E154" s="7"/>
      <c r="F154" s="7"/>
      <c r="G154" s="7"/>
      <c r="H154" s="7"/>
      <c r="I154" s="7"/>
      <c r="J154" s="7"/>
      <c r="K154" s="7"/>
    </row>
    <row r="155" spans="2:19" x14ac:dyDescent="0.25">
      <c r="C155" s="7"/>
      <c r="D155" s="7"/>
      <c r="E155" s="7"/>
      <c r="F155" s="7"/>
      <c r="G155" s="7"/>
      <c r="H155" s="7"/>
      <c r="I155" s="7"/>
      <c r="J155" s="7"/>
      <c r="K155" s="7"/>
    </row>
    <row r="156" spans="2:19" x14ac:dyDescent="0.25">
      <c r="C156" s="7"/>
      <c r="D156" s="7"/>
      <c r="E156" s="7"/>
      <c r="F156" s="7"/>
      <c r="G156" s="7"/>
      <c r="H156" s="7"/>
      <c r="I156" s="7"/>
      <c r="J156" s="7"/>
      <c r="K156" s="7"/>
    </row>
    <row r="157" spans="2:19" x14ac:dyDescent="0.25">
      <c r="C157" s="7"/>
      <c r="D157" s="7"/>
      <c r="E157" s="7"/>
      <c r="F157" s="7"/>
      <c r="G157" s="7"/>
      <c r="H157" s="7"/>
      <c r="I157" s="7"/>
      <c r="J157" s="7"/>
      <c r="K157" s="7"/>
    </row>
    <row r="158" spans="2:19" x14ac:dyDescent="0.25">
      <c r="C158" s="7"/>
      <c r="D158" s="7"/>
      <c r="E158" s="7"/>
      <c r="F158" s="7"/>
      <c r="G158" s="7"/>
      <c r="H158" s="7"/>
      <c r="I158" s="7"/>
      <c r="J158" s="7"/>
      <c r="K158" s="7"/>
    </row>
    <row r="159" spans="2:19" x14ac:dyDescent="0.25">
      <c r="C159" s="7"/>
      <c r="D159" s="7"/>
      <c r="E159" s="7"/>
      <c r="F159" s="7"/>
      <c r="G159" s="7"/>
      <c r="H159" s="7"/>
      <c r="I159" s="7"/>
      <c r="J159" s="7"/>
      <c r="K159" s="7"/>
    </row>
    <row r="160" spans="2:19" x14ac:dyDescent="0.25">
      <c r="C160" s="7"/>
      <c r="D160" s="7"/>
      <c r="E160" s="7"/>
      <c r="F160" s="7"/>
      <c r="G160" s="7"/>
      <c r="H160" s="7"/>
      <c r="I160" s="7"/>
      <c r="J160" s="7"/>
      <c r="K160" s="7"/>
    </row>
    <row r="161" spans="3:11" x14ac:dyDescent="0.25">
      <c r="C161" s="7"/>
      <c r="D161" s="7"/>
      <c r="E161" s="7"/>
      <c r="F161" s="7"/>
      <c r="G161" s="7"/>
      <c r="H161" s="7"/>
      <c r="I161" s="7"/>
      <c r="J161" s="7"/>
      <c r="K161" s="7"/>
    </row>
    <row r="162" spans="3:11" x14ac:dyDescent="0.25">
      <c r="C162" s="7"/>
      <c r="D162" s="7"/>
      <c r="E162" s="7"/>
      <c r="F162" s="7"/>
      <c r="G162" s="7"/>
      <c r="H162" s="7"/>
      <c r="I162" s="7"/>
      <c r="J162" s="7"/>
      <c r="K162" s="7"/>
    </row>
    <row r="163" spans="3:11" x14ac:dyDescent="0.25">
      <c r="C163" s="7"/>
      <c r="D163" s="7"/>
      <c r="E163" s="7"/>
      <c r="F163" s="7"/>
      <c r="G163" s="7"/>
      <c r="H163" s="7"/>
      <c r="I163" s="7"/>
      <c r="J163" s="7"/>
      <c r="K163" s="7"/>
    </row>
    <row r="164" spans="3:11" x14ac:dyDescent="0.25">
      <c r="C164" s="7"/>
      <c r="D164" s="7"/>
      <c r="E164" s="7"/>
      <c r="F164" s="7"/>
      <c r="G164" s="7"/>
      <c r="H164" s="7"/>
      <c r="I164" s="7"/>
      <c r="J164" s="7"/>
      <c r="K164" s="7"/>
    </row>
    <row r="165" spans="3:11" x14ac:dyDescent="0.25">
      <c r="C165" s="7"/>
      <c r="D165" s="7"/>
      <c r="E165" s="7"/>
      <c r="F165" s="7"/>
      <c r="G165" s="7"/>
      <c r="H165" s="7"/>
      <c r="I165" s="7"/>
      <c r="J165" s="7"/>
      <c r="K165" s="7"/>
    </row>
    <row r="166" spans="3:11" x14ac:dyDescent="0.25">
      <c r="C166" s="7"/>
      <c r="D166" s="7"/>
      <c r="E166" s="7"/>
      <c r="F166" s="7"/>
      <c r="G166" s="7"/>
      <c r="H166" s="7"/>
      <c r="I166" s="7"/>
      <c r="J166" s="7"/>
      <c r="K166" s="7"/>
    </row>
    <row r="167" spans="3:11" x14ac:dyDescent="0.25">
      <c r="C167" s="7"/>
      <c r="D167" s="7"/>
      <c r="E167" s="7"/>
      <c r="F167" s="7"/>
      <c r="G167" s="7"/>
      <c r="H167" s="7"/>
      <c r="I167" s="7"/>
      <c r="J167" s="7"/>
      <c r="K167" s="7"/>
    </row>
    <row r="168" spans="3:11" x14ac:dyDescent="0.25">
      <c r="C168" s="7"/>
      <c r="D168" s="7"/>
      <c r="E168" s="7"/>
      <c r="F168" s="7"/>
      <c r="G168" s="7"/>
      <c r="H168" s="7"/>
      <c r="I168" s="7"/>
      <c r="J168" s="7"/>
      <c r="K168" s="7"/>
    </row>
    <row r="169" spans="3:11" x14ac:dyDescent="0.25">
      <c r="C169" s="7"/>
      <c r="D169" s="7"/>
      <c r="E169" s="7"/>
      <c r="F169" s="7"/>
      <c r="G169" s="7"/>
      <c r="H169" s="7"/>
      <c r="I169" s="7"/>
      <c r="J169" s="7"/>
      <c r="K169" s="7"/>
    </row>
    <row r="170" spans="3:11" x14ac:dyDescent="0.25">
      <c r="C170" s="7"/>
      <c r="D170" s="7"/>
      <c r="E170" s="7"/>
      <c r="F170" s="7"/>
      <c r="G170" s="7"/>
      <c r="H170" s="7"/>
      <c r="I170" s="7"/>
      <c r="J170" s="7"/>
      <c r="K170" s="7"/>
    </row>
    <row r="171" spans="3:11" x14ac:dyDescent="0.25">
      <c r="C171" s="7"/>
      <c r="D171" s="7"/>
      <c r="E171" s="7"/>
      <c r="F171" s="7"/>
      <c r="G171" s="7"/>
      <c r="H171" s="7"/>
      <c r="I171" s="7"/>
      <c r="J171" s="7"/>
      <c r="K171" s="7"/>
    </row>
    <row r="172" spans="3:11" x14ac:dyDescent="0.25">
      <c r="C172" s="7"/>
      <c r="D172" s="7"/>
      <c r="E172" s="7"/>
      <c r="F172" s="7"/>
      <c r="G172" s="7"/>
      <c r="H172" s="7"/>
      <c r="I172" s="7"/>
      <c r="J172" s="7"/>
      <c r="K172" s="7"/>
    </row>
    <row r="173" spans="3:11" x14ac:dyDescent="0.25">
      <c r="C173" s="7"/>
      <c r="D173" s="7"/>
      <c r="E173" s="7"/>
      <c r="F173" s="7"/>
      <c r="G173" s="7"/>
      <c r="H173" s="7"/>
      <c r="I173" s="7"/>
      <c r="J173" s="7"/>
      <c r="K173" s="7"/>
    </row>
    <row r="174" spans="3:11" x14ac:dyDescent="0.25">
      <c r="C174" s="7"/>
      <c r="D174" s="7"/>
      <c r="E174" s="7"/>
      <c r="F174" s="7"/>
      <c r="G174" s="7"/>
      <c r="H174" s="7"/>
      <c r="I174" s="7"/>
      <c r="J174" s="7"/>
      <c r="K174" s="7"/>
    </row>
    <row r="175" spans="3:11" x14ac:dyDescent="0.25">
      <c r="C175" s="7"/>
      <c r="D175" s="7"/>
      <c r="E175" s="7"/>
      <c r="F175" s="7"/>
      <c r="G175" s="7"/>
      <c r="H175" s="7"/>
      <c r="I175" s="7"/>
      <c r="J175" s="7"/>
      <c r="K175" s="7"/>
    </row>
    <row r="176" spans="3:11" x14ac:dyDescent="0.25">
      <c r="C176" s="7"/>
      <c r="D176" s="7"/>
      <c r="E176" s="7"/>
      <c r="F176" s="7"/>
      <c r="G176" s="7"/>
      <c r="H176" s="7"/>
      <c r="I176" s="7"/>
      <c r="J176" s="7"/>
      <c r="K176" s="7"/>
    </row>
    <row r="177" spans="3:11" x14ac:dyDescent="0.25">
      <c r="C177" s="7"/>
      <c r="D177" s="7"/>
      <c r="E177" s="7"/>
      <c r="F177" s="7"/>
      <c r="G177" s="7"/>
      <c r="H177" s="7"/>
      <c r="I177" s="7"/>
      <c r="J177" s="7"/>
      <c r="K177" s="7"/>
    </row>
    <row r="178" spans="3:11" x14ac:dyDescent="0.25">
      <c r="C178" s="7"/>
      <c r="D178" s="7"/>
      <c r="E178" s="7"/>
      <c r="F178" s="7"/>
      <c r="G178" s="7"/>
      <c r="H178" s="7"/>
      <c r="I178" s="7"/>
      <c r="J178" s="7"/>
      <c r="K178" s="7"/>
    </row>
    <row r="179" spans="3:11" x14ac:dyDescent="0.25">
      <c r="C179" s="7"/>
      <c r="D179" s="7"/>
      <c r="E179" s="7"/>
      <c r="F179" s="7"/>
      <c r="G179" s="7"/>
      <c r="H179" s="7"/>
      <c r="I179" s="7"/>
      <c r="J179" s="7"/>
      <c r="K179" s="7"/>
    </row>
    <row r="180" spans="3:11" x14ac:dyDescent="0.25">
      <c r="C180" s="7"/>
      <c r="D180" s="7"/>
      <c r="E180" s="7"/>
      <c r="F180" s="7"/>
      <c r="G180" s="7"/>
      <c r="H180" s="7"/>
      <c r="I180" s="7"/>
      <c r="J180" s="7"/>
      <c r="K180" s="7"/>
    </row>
    <row r="181" spans="3:11" x14ac:dyDescent="0.25">
      <c r="C181" s="7"/>
      <c r="D181" s="7"/>
      <c r="E181" s="7"/>
      <c r="F181" s="7"/>
      <c r="G181" s="7"/>
      <c r="H181" s="7"/>
      <c r="I181" s="7"/>
      <c r="J181" s="7"/>
      <c r="K181" s="7"/>
    </row>
    <row r="182" spans="3:11" x14ac:dyDescent="0.25">
      <c r="C182" s="7"/>
      <c r="D182" s="7"/>
      <c r="E182" s="7"/>
      <c r="F182" s="7"/>
      <c r="G182" s="7"/>
      <c r="H182" s="7"/>
      <c r="I182" s="7"/>
      <c r="J182" s="7"/>
      <c r="K182" s="7"/>
    </row>
    <row r="183" spans="3:11" x14ac:dyDescent="0.25">
      <c r="C183" s="7"/>
      <c r="D183" s="7"/>
      <c r="E183" s="7"/>
      <c r="F183" s="7"/>
      <c r="G183" s="7"/>
      <c r="H183" s="7"/>
      <c r="I183" s="7"/>
      <c r="J183" s="7"/>
    </row>
    <row r="184" spans="3:11" x14ac:dyDescent="0.25">
      <c r="G184" s="7"/>
      <c r="H184" s="7"/>
      <c r="I184" s="7"/>
      <c r="J184" s="7"/>
    </row>
    <row r="185" spans="3:11" x14ac:dyDescent="0.25">
      <c r="G185" s="7"/>
      <c r="H185" s="7"/>
      <c r="I185" s="7"/>
      <c r="J185" s="7"/>
    </row>
  </sheetData>
  <sheetProtection password="CA09" sheet="1" objects="1" scenarios="1"/>
  <mergeCells count="184">
    <mergeCell ref="D29:E29"/>
    <mergeCell ref="D30:E30"/>
    <mergeCell ref="D31:E31"/>
    <mergeCell ref="D64:F64"/>
    <mergeCell ref="L64:M64"/>
    <mergeCell ref="C65:D65"/>
    <mergeCell ref="E65:F65"/>
    <mergeCell ref="G65:I65"/>
    <mergeCell ref="L65:M65"/>
    <mergeCell ref="C60:D60"/>
    <mergeCell ref="E60:F60"/>
    <mergeCell ref="G60:I60"/>
    <mergeCell ref="L60:M60"/>
    <mergeCell ref="C61:D61"/>
    <mergeCell ref="E61:F61"/>
    <mergeCell ref="G61:I61"/>
    <mergeCell ref="L61:M61"/>
    <mergeCell ref="C59:F59"/>
    <mergeCell ref="K59:M59"/>
    <mergeCell ref="C53:E53"/>
    <mergeCell ref="D32:E32"/>
    <mergeCell ref="D38:F38"/>
    <mergeCell ref="D39:E39"/>
    <mergeCell ref="D33:E33"/>
    <mergeCell ref="G79:I79"/>
    <mergeCell ref="J78:J79"/>
    <mergeCell ref="C79:D79"/>
    <mergeCell ref="E79:F80"/>
    <mergeCell ref="C76:F76"/>
    <mergeCell ref="K76:M76"/>
    <mergeCell ref="C77:F77"/>
    <mergeCell ref="K77:M77"/>
    <mergeCell ref="C78:D78"/>
    <mergeCell ref="E78:F78"/>
    <mergeCell ref="G78:I78"/>
    <mergeCell ref="L78:M79"/>
    <mergeCell ref="G76:J76"/>
    <mergeCell ref="G77:J77"/>
    <mergeCell ref="H64:J64"/>
    <mergeCell ref="C75:F75"/>
    <mergeCell ref="K75:M75"/>
    <mergeCell ref="D62:F62"/>
    <mergeCell ref="L62:M62"/>
    <mergeCell ref="C63:D63"/>
    <mergeCell ref="E63:F63"/>
    <mergeCell ref="G63:I63"/>
    <mergeCell ref="L63:M63"/>
    <mergeCell ref="G71:I71"/>
    <mergeCell ref="L71:M71"/>
    <mergeCell ref="C72:F72"/>
    <mergeCell ref="K72:M72"/>
    <mergeCell ref="D66:F66"/>
    <mergeCell ref="L66:M66"/>
    <mergeCell ref="C67:D67"/>
    <mergeCell ref="E67:F67"/>
    <mergeCell ref="G67:I67"/>
    <mergeCell ref="L67:M67"/>
    <mergeCell ref="G73:I73"/>
    <mergeCell ref="L73:M73"/>
    <mergeCell ref="H66:J66"/>
    <mergeCell ref="H68:J68"/>
    <mergeCell ref="H70:J70"/>
    <mergeCell ref="G72:J72"/>
    <mergeCell ref="G75:J75"/>
    <mergeCell ref="L68:M68"/>
    <mergeCell ref="G69:I69"/>
    <mergeCell ref="L69:M69"/>
    <mergeCell ref="L70:M70"/>
    <mergeCell ref="C34:F34"/>
    <mergeCell ref="D35:E35"/>
    <mergeCell ref="D36:E36"/>
    <mergeCell ref="D37:E37"/>
    <mergeCell ref="D41:E41"/>
    <mergeCell ref="D42:E42"/>
    <mergeCell ref="C40:F40"/>
    <mergeCell ref="G59:J59"/>
    <mergeCell ref="H62:J62"/>
    <mergeCell ref="C58:F58"/>
    <mergeCell ref="K58:M58"/>
    <mergeCell ref="C46:E46"/>
    <mergeCell ref="C48:E48"/>
    <mergeCell ref="C43:F43"/>
    <mergeCell ref="C44:E44"/>
    <mergeCell ref="C45:F45"/>
    <mergeCell ref="D47:F47"/>
    <mergeCell ref="C54:I54"/>
    <mergeCell ref="F55:G55"/>
    <mergeCell ref="G58:J58"/>
    <mergeCell ref="C55:E55"/>
    <mergeCell ref="H55:I55"/>
    <mergeCell ref="C56:E56"/>
    <mergeCell ref="H56:I56"/>
    <mergeCell ref="M35:N35"/>
    <mergeCell ref="K32:L32"/>
    <mergeCell ref="N32:O32"/>
    <mergeCell ref="J33:K33"/>
    <mergeCell ref="M33:N33"/>
    <mergeCell ref="K34:L34"/>
    <mergeCell ref="N34:O34"/>
    <mergeCell ref="J29:K29"/>
    <mergeCell ref="M29:N29"/>
    <mergeCell ref="K30:L30"/>
    <mergeCell ref="N30:O30"/>
    <mergeCell ref="J31:K31"/>
    <mergeCell ref="M31:N31"/>
    <mergeCell ref="J35:K35"/>
    <mergeCell ref="D22:F22"/>
    <mergeCell ref="J27:K27"/>
    <mergeCell ref="M27:N27"/>
    <mergeCell ref="K28:L28"/>
    <mergeCell ref="N28:O28"/>
    <mergeCell ref="K24:L24"/>
    <mergeCell ref="N24:O24"/>
    <mergeCell ref="J25:K25"/>
    <mergeCell ref="M25:N25"/>
    <mergeCell ref="D25:E25"/>
    <mergeCell ref="E24:F24"/>
    <mergeCell ref="E26:F26"/>
    <mergeCell ref="D27:E27"/>
    <mergeCell ref="C28:F28"/>
    <mergeCell ref="K22:L22"/>
    <mergeCell ref="N22:O22"/>
    <mergeCell ref="J23:K23"/>
    <mergeCell ref="M23:N23"/>
    <mergeCell ref="B2:H2"/>
    <mergeCell ref="K8:L8"/>
    <mergeCell ref="C9:F9"/>
    <mergeCell ref="K9:L9"/>
    <mergeCell ref="C10:F10"/>
    <mergeCell ref="K10:L10"/>
    <mergeCell ref="D11:F11"/>
    <mergeCell ref="K11:L11"/>
    <mergeCell ref="C7:F8"/>
    <mergeCell ref="G7:H7"/>
    <mergeCell ref="I7:J7"/>
    <mergeCell ref="C6:H6"/>
    <mergeCell ref="J81:J82"/>
    <mergeCell ref="D12:F12"/>
    <mergeCell ref="K12:L12"/>
    <mergeCell ref="D13:F13"/>
    <mergeCell ref="K13:L13"/>
    <mergeCell ref="C14:F14"/>
    <mergeCell ref="K14:L14"/>
    <mergeCell ref="J18:O19"/>
    <mergeCell ref="J17:O17"/>
    <mergeCell ref="M20:O20"/>
    <mergeCell ref="G21:H21"/>
    <mergeCell ref="J21:K21"/>
    <mergeCell ref="M21:N21"/>
    <mergeCell ref="D21:E21"/>
    <mergeCell ref="D23:E23"/>
    <mergeCell ref="C15:F15"/>
    <mergeCell ref="C17:F17"/>
    <mergeCell ref="G17:I17"/>
    <mergeCell ref="C18:F18"/>
    <mergeCell ref="G18:I20"/>
    <mergeCell ref="C19:F20"/>
    <mergeCell ref="J20:L20"/>
    <mergeCell ref="K26:L26"/>
    <mergeCell ref="N26:O26"/>
    <mergeCell ref="G82:I82"/>
    <mergeCell ref="C96:L96"/>
    <mergeCell ref="C120:K120"/>
    <mergeCell ref="D85:F85"/>
    <mergeCell ref="C86:D86"/>
    <mergeCell ref="E86:F86"/>
    <mergeCell ref="D89:F89"/>
    <mergeCell ref="C80:D80"/>
    <mergeCell ref="D81:F81"/>
    <mergeCell ref="C82:D82"/>
    <mergeCell ref="E82:F82"/>
    <mergeCell ref="E83:F84"/>
    <mergeCell ref="C87:D87"/>
    <mergeCell ref="E87:F88"/>
    <mergeCell ref="C88:D88"/>
    <mergeCell ref="C83:D83"/>
    <mergeCell ref="C84:D84"/>
    <mergeCell ref="C91:D91"/>
    <mergeCell ref="E91:F92"/>
    <mergeCell ref="C92:D92"/>
    <mergeCell ref="C90:D90"/>
    <mergeCell ref="E90:F90"/>
    <mergeCell ref="G80:J80"/>
    <mergeCell ref="G81:I81"/>
  </mergeCells>
  <hyperlinks>
    <hyperlink ref="B3" location="Content!A1" display="Content (Inhaltsverzeichnis)" xr:uid="{00000000-0004-0000-3100-000000000000}"/>
  </hyperlinks>
  <pageMargins left="0.7" right="0.7" top="0.78740157499999996" bottom="0.78740157499999996"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54"/>
  <dimension ref="B1:Z119"/>
  <sheetViews>
    <sheetView showGridLines="0" workbookViewId="0">
      <pane ySplit="3" topLeftCell="A4" activePane="bottomLeft" state="frozen"/>
      <selection pane="bottomLeft" activeCell="B3" sqref="B3"/>
    </sheetView>
  </sheetViews>
  <sheetFormatPr baseColWidth="10" defaultColWidth="11.42578125" defaultRowHeight="15" x14ac:dyDescent="0.25"/>
  <cols>
    <col min="1" max="1" width="3" customWidth="1"/>
    <col min="2" max="2" width="2.28515625" customWidth="1"/>
    <col min="3" max="3" width="6.140625" customWidth="1"/>
    <col min="4" max="4" width="15" customWidth="1"/>
    <col min="6" max="6" width="11.7109375" customWidth="1"/>
    <col min="7" max="7" width="20.28515625" customWidth="1"/>
    <col min="8" max="8" width="9.42578125" customWidth="1"/>
    <col min="9" max="9" width="13.85546875" customWidth="1"/>
    <col min="10" max="10" width="12.5703125" customWidth="1"/>
    <col min="11" max="11" width="26.140625" customWidth="1"/>
    <col min="12" max="12" width="16" customWidth="1"/>
    <col min="13" max="13" width="4.7109375" customWidth="1"/>
  </cols>
  <sheetData>
    <row r="1" spans="2:26" s="185" customFormat="1" ht="4.5" customHeight="1" x14ac:dyDescent="0.2">
      <c r="Z1" s="515"/>
    </row>
    <row r="2" spans="2:26" s="185" customFormat="1" ht="51" customHeight="1" x14ac:dyDescent="0.2">
      <c r="C2" s="1137" t="s">
        <v>1558</v>
      </c>
      <c r="D2" s="1137"/>
      <c r="E2" s="1137"/>
      <c r="F2" s="1137"/>
      <c r="G2" s="1137"/>
      <c r="H2" s="62"/>
      <c r="I2" s="62"/>
      <c r="J2" s="62"/>
      <c r="K2" s="62"/>
      <c r="L2" s="62"/>
      <c r="M2" s="62"/>
      <c r="N2" s="29"/>
      <c r="O2" s="29"/>
      <c r="P2" s="29"/>
      <c r="Q2" s="29"/>
      <c r="R2" s="29"/>
      <c r="S2" s="29"/>
      <c r="T2" s="29"/>
      <c r="U2" s="29"/>
      <c r="V2" s="29"/>
      <c r="W2" s="29"/>
      <c r="X2" s="29"/>
      <c r="Y2" s="29"/>
      <c r="Z2" s="515"/>
    </row>
    <row r="3" spans="2:26" s="1" customFormat="1" ht="16.5" customHeight="1" x14ac:dyDescent="0.25">
      <c r="B3" s="411" t="s">
        <v>1173</v>
      </c>
      <c r="C3"/>
      <c r="D3"/>
      <c r="E3"/>
      <c r="F3"/>
      <c r="G3"/>
      <c r="H3" s="201"/>
      <c r="I3" s="201"/>
      <c r="J3" s="201"/>
      <c r="K3" s="202"/>
      <c r="L3"/>
      <c r="M3"/>
      <c r="N3"/>
    </row>
    <row r="5" spans="2:26" ht="8.25" customHeight="1" x14ac:dyDescent="0.25">
      <c r="B5" s="516"/>
      <c r="C5" s="517"/>
      <c r="D5" s="517"/>
      <c r="E5" s="517"/>
      <c r="F5" s="517"/>
      <c r="G5" s="517"/>
      <c r="H5" s="517"/>
      <c r="I5" s="517"/>
      <c r="J5" s="517"/>
      <c r="K5" s="517"/>
      <c r="L5" s="517"/>
      <c r="M5" s="518"/>
    </row>
    <row r="6" spans="2:26" ht="30" customHeight="1" x14ac:dyDescent="0.25">
      <c r="B6" s="184"/>
      <c r="C6" s="2889" t="s">
        <v>1542</v>
      </c>
      <c r="D6" s="2889"/>
      <c r="E6" s="2889"/>
      <c r="F6" s="2889"/>
      <c r="G6" s="2889"/>
      <c r="H6" s="2889"/>
      <c r="I6" s="519"/>
      <c r="J6" s="520"/>
      <c r="K6" s="519"/>
      <c r="M6" s="521"/>
    </row>
    <row r="7" spans="2:26" ht="20.25" customHeight="1" x14ac:dyDescent="0.25">
      <c r="B7" s="184"/>
      <c r="C7" s="2881"/>
      <c r="D7" s="2882"/>
      <c r="E7" s="2882"/>
      <c r="F7" s="2883"/>
      <c r="G7" s="2887" t="s">
        <v>1513</v>
      </c>
      <c r="H7" s="2888"/>
      <c r="I7" s="2887" t="s">
        <v>1514</v>
      </c>
      <c r="J7" s="2888"/>
      <c r="K7" s="519"/>
      <c r="M7" s="521"/>
    </row>
    <row r="8" spans="2:26" ht="27" customHeight="1" x14ac:dyDescent="0.25">
      <c r="B8" s="184"/>
      <c r="C8" s="2884"/>
      <c r="D8" s="2885"/>
      <c r="E8" s="2885"/>
      <c r="F8" s="2886"/>
      <c r="G8" s="522" t="s">
        <v>1538</v>
      </c>
      <c r="H8" s="522" t="s">
        <v>1540</v>
      </c>
      <c r="I8" s="522" t="s">
        <v>1538</v>
      </c>
      <c r="J8" s="522" t="s">
        <v>1539</v>
      </c>
      <c r="K8" s="2874" t="s">
        <v>1515</v>
      </c>
      <c r="L8" s="2874"/>
      <c r="M8" s="521"/>
    </row>
    <row r="9" spans="2:26" ht="24" customHeight="1" x14ac:dyDescent="0.25">
      <c r="B9" s="184"/>
      <c r="C9" s="1365" t="s">
        <v>1523</v>
      </c>
      <c r="D9" s="1368"/>
      <c r="E9" s="1368"/>
      <c r="F9" s="1251"/>
      <c r="G9" s="523">
        <v>200</v>
      </c>
      <c r="H9" s="523" t="s">
        <v>1516</v>
      </c>
      <c r="I9" s="523">
        <v>200</v>
      </c>
      <c r="J9" s="523" t="s">
        <v>1516</v>
      </c>
      <c r="K9" s="2875" t="s">
        <v>1592</v>
      </c>
      <c r="L9" s="2876"/>
      <c r="M9" s="521"/>
    </row>
    <row r="10" spans="2:26" ht="27.75" customHeight="1" x14ac:dyDescent="0.25">
      <c r="B10" s="184"/>
      <c r="C10" s="335"/>
      <c r="D10" s="2830" t="s">
        <v>1593</v>
      </c>
      <c r="E10" s="2830"/>
      <c r="F10" s="2831"/>
      <c r="G10" s="523">
        <v>2</v>
      </c>
      <c r="H10" s="524" t="s">
        <v>1520</v>
      </c>
      <c r="I10" s="523">
        <v>2</v>
      </c>
      <c r="J10" s="524" t="s">
        <v>1520</v>
      </c>
      <c r="K10" s="2832"/>
      <c r="L10" s="2832"/>
      <c r="M10" s="521"/>
    </row>
    <row r="11" spans="2:26" ht="24.75" customHeight="1" x14ac:dyDescent="0.25">
      <c r="B11" s="184"/>
      <c r="C11" s="2834" t="s">
        <v>1537</v>
      </c>
      <c r="D11" s="2835"/>
      <c r="E11" s="2835"/>
      <c r="F11" s="2836"/>
      <c r="G11" s="525">
        <f>G9-G10</f>
        <v>198</v>
      </c>
      <c r="H11" s="525">
        <f>H9-H10</f>
        <v>0.99990000000000001</v>
      </c>
      <c r="I11" s="525">
        <f>I9-I10</f>
        <v>198</v>
      </c>
      <c r="J11" s="525">
        <f>J9-J10</f>
        <v>0.99990000000000001</v>
      </c>
      <c r="K11" s="2972" t="s">
        <v>1522</v>
      </c>
      <c r="L11" s="2838"/>
      <c r="M11" s="521"/>
    </row>
    <row r="12" spans="2:26" ht="13.5" customHeight="1" x14ac:dyDescent="0.25">
      <c r="B12" s="184"/>
      <c r="C12" s="2851"/>
      <c r="D12" s="2851"/>
      <c r="E12" s="2851"/>
      <c r="F12" s="2851"/>
      <c r="M12" s="521"/>
    </row>
    <row r="13" spans="2:26" ht="9.75" customHeight="1" thickBot="1" x14ac:dyDescent="0.3">
      <c r="B13" s="184"/>
      <c r="M13" s="521"/>
    </row>
    <row r="14" spans="2:26" ht="30" customHeight="1" x14ac:dyDescent="0.25">
      <c r="B14" s="184"/>
      <c r="C14" s="2973" t="s">
        <v>1603</v>
      </c>
      <c r="D14" s="2974"/>
      <c r="E14" s="2975"/>
      <c r="M14" s="521"/>
    </row>
    <row r="15" spans="2:26" x14ac:dyDescent="0.25">
      <c r="B15" s="184"/>
      <c r="C15" s="2976" t="s">
        <v>2647</v>
      </c>
      <c r="D15" s="2977"/>
      <c r="E15" s="2978"/>
      <c r="M15" s="521"/>
    </row>
    <row r="16" spans="2:26" x14ac:dyDescent="0.25">
      <c r="B16" s="184"/>
      <c r="C16" s="2979"/>
      <c r="D16" s="2980"/>
      <c r="E16" s="2981"/>
      <c r="M16" s="521"/>
    </row>
    <row r="17" spans="2:13" ht="47.25" customHeight="1" thickBot="1" x14ac:dyDescent="0.3">
      <c r="B17" s="184"/>
      <c r="C17" s="2842"/>
      <c r="D17" s="2843"/>
      <c r="E17" s="2844"/>
      <c r="M17" s="521"/>
    </row>
    <row r="18" spans="2:13" ht="14.25" customHeight="1" x14ac:dyDescent="0.25">
      <c r="B18" s="184"/>
      <c r="M18" s="521"/>
    </row>
    <row r="19" spans="2:13" ht="50.25" customHeight="1" x14ac:dyDescent="0.25">
      <c r="B19" s="184"/>
      <c r="M19" s="521"/>
    </row>
    <row r="20" spans="2:13" ht="12.75" customHeight="1" x14ac:dyDescent="0.25">
      <c r="B20" s="184"/>
      <c r="M20" s="521"/>
    </row>
    <row r="21" spans="2:13" x14ac:dyDescent="0.25">
      <c r="B21" s="531"/>
      <c r="C21" s="532"/>
      <c r="D21" s="532"/>
      <c r="E21" s="532"/>
      <c r="F21" s="532"/>
      <c r="G21" s="532"/>
      <c r="H21" s="532"/>
      <c r="I21" s="533"/>
      <c r="J21" s="533"/>
      <c r="K21" s="533"/>
      <c r="L21" s="533"/>
      <c r="M21" s="534"/>
    </row>
    <row r="22" spans="2:13" x14ac:dyDescent="0.25">
      <c r="C22" s="7"/>
      <c r="D22" s="7"/>
      <c r="E22" s="7"/>
      <c r="F22" s="7"/>
      <c r="G22" s="7"/>
      <c r="H22" s="7"/>
      <c r="I22" s="7"/>
      <c r="J22" s="7"/>
      <c r="K22" s="7"/>
    </row>
    <row r="23" spans="2:13" x14ac:dyDescent="0.25">
      <c r="B23" s="516"/>
      <c r="C23" s="117"/>
      <c r="D23" s="117"/>
      <c r="E23" s="117"/>
      <c r="F23" s="117"/>
      <c r="G23" s="117"/>
      <c r="H23" s="117"/>
      <c r="I23" s="117"/>
      <c r="J23" s="117"/>
      <c r="K23" s="117"/>
      <c r="L23" s="517"/>
      <c r="M23" s="518"/>
    </row>
    <row r="24" spans="2:13" ht="28.5" customHeight="1" thickBot="1" x14ac:dyDescent="0.3">
      <c r="B24" s="184"/>
      <c r="C24" s="2989" t="s">
        <v>1552</v>
      </c>
      <c r="D24" s="2989"/>
      <c r="E24" s="2989"/>
      <c r="F24" s="2989"/>
      <c r="G24" s="2989"/>
      <c r="M24" s="521"/>
    </row>
    <row r="25" spans="2:13" ht="33" customHeight="1" x14ac:dyDescent="0.25">
      <c r="B25" s="184"/>
      <c r="C25" s="2982" t="s">
        <v>1594</v>
      </c>
      <c r="D25" s="2983"/>
      <c r="E25" s="2983"/>
      <c r="F25" s="2983"/>
      <c r="G25" s="2984"/>
      <c r="M25" s="521"/>
    </row>
    <row r="26" spans="2:13" ht="51.75" customHeight="1" x14ac:dyDescent="0.25">
      <c r="B26" s="184"/>
      <c r="C26" s="2900" t="s">
        <v>1598</v>
      </c>
      <c r="D26" s="2901"/>
      <c r="E26" s="2901"/>
      <c r="F26" s="2985" t="s">
        <v>1599</v>
      </c>
      <c r="G26" s="2986"/>
      <c r="M26" s="521"/>
    </row>
    <row r="27" spans="2:13" ht="17.25" customHeight="1" thickBot="1" x14ac:dyDescent="0.3">
      <c r="B27" s="184"/>
      <c r="C27" s="2904" t="s">
        <v>1595</v>
      </c>
      <c r="D27" s="2905"/>
      <c r="E27" s="2905"/>
      <c r="F27" s="2987" t="s">
        <v>1600</v>
      </c>
      <c r="G27" s="2988"/>
      <c r="M27" s="521"/>
    </row>
    <row r="28" spans="2:13" ht="36" customHeight="1" thickBot="1" x14ac:dyDescent="0.3">
      <c r="B28" s="184"/>
      <c r="M28" s="521"/>
    </row>
    <row r="29" spans="2:13" ht="39.75" customHeight="1" x14ac:dyDescent="0.25">
      <c r="B29" s="184"/>
      <c r="C29" s="2920" t="s">
        <v>1606</v>
      </c>
      <c r="D29" s="2921"/>
      <c r="E29" s="2921"/>
      <c r="F29" s="2922"/>
      <c r="G29" s="2969" t="s">
        <v>1605</v>
      </c>
      <c r="H29" s="2970"/>
      <c r="I29" s="2970"/>
      <c r="J29" s="2971"/>
      <c r="M29" s="521"/>
    </row>
    <row r="30" spans="2:13" ht="28.5" customHeight="1" x14ac:dyDescent="0.25">
      <c r="B30" s="184"/>
      <c r="C30" s="2946" t="s">
        <v>1604</v>
      </c>
      <c r="D30" s="2947"/>
      <c r="E30" s="2947"/>
      <c r="F30" s="2948"/>
      <c r="G30" s="2946" t="s">
        <v>1604</v>
      </c>
      <c r="H30" s="2947"/>
      <c r="I30" s="2947"/>
      <c r="J30" s="2948"/>
      <c r="M30" s="521"/>
    </row>
    <row r="31" spans="2:13" ht="36" customHeight="1" x14ac:dyDescent="0.25">
      <c r="B31" s="184"/>
      <c r="C31" s="1237" t="s">
        <v>708</v>
      </c>
      <c r="D31" s="1157"/>
      <c r="E31" s="1157" t="s">
        <v>1601</v>
      </c>
      <c r="F31" s="2007"/>
      <c r="G31" s="2312" t="s">
        <v>708</v>
      </c>
      <c r="H31" s="1251"/>
      <c r="I31" s="1365" t="s">
        <v>1602</v>
      </c>
      <c r="J31" s="1978"/>
      <c r="M31" s="521"/>
    </row>
    <row r="32" spans="2:13" ht="35.25" customHeight="1" x14ac:dyDescent="0.25">
      <c r="B32" s="184"/>
      <c r="C32" s="1237" t="s">
        <v>707</v>
      </c>
      <c r="D32" s="1157"/>
      <c r="E32" s="1157" t="s">
        <v>93</v>
      </c>
      <c r="F32" s="2007"/>
      <c r="G32" s="2312" t="s">
        <v>707</v>
      </c>
      <c r="H32" s="1251"/>
      <c r="I32" s="1365" t="s">
        <v>871</v>
      </c>
      <c r="J32" s="1978"/>
      <c r="M32" s="521"/>
    </row>
    <row r="33" spans="2:14" ht="35.25" customHeight="1" thickBot="1" x14ac:dyDescent="0.3">
      <c r="B33" s="184"/>
      <c r="C33" s="1849" t="s">
        <v>1159</v>
      </c>
      <c r="D33" s="1480"/>
      <c r="E33" s="1480" t="s">
        <v>1131</v>
      </c>
      <c r="F33" s="2063"/>
      <c r="G33" s="2345" t="s">
        <v>1159</v>
      </c>
      <c r="H33" s="1255"/>
      <c r="I33" s="2943" t="s">
        <v>8</v>
      </c>
      <c r="J33" s="2944"/>
      <c r="M33" s="521"/>
    </row>
    <row r="34" spans="2:14" x14ac:dyDescent="0.25">
      <c r="B34" s="184"/>
      <c r="C34" s="7"/>
      <c r="D34" s="7"/>
      <c r="E34" s="7"/>
      <c r="F34" s="7"/>
      <c r="G34" s="7"/>
      <c r="H34" s="7"/>
      <c r="I34" s="7"/>
      <c r="J34" s="7"/>
      <c r="M34" s="521"/>
    </row>
    <row r="35" spans="2:14" ht="42.75" customHeight="1" thickBot="1" x14ac:dyDescent="0.3">
      <c r="B35" s="184"/>
      <c r="C35" s="2398" t="s">
        <v>1610</v>
      </c>
      <c r="D35" s="2934"/>
      <c r="E35" s="2934"/>
      <c r="F35" s="2399"/>
      <c r="G35" s="2959" t="s">
        <v>1611</v>
      </c>
      <c r="H35" s="2960"/>
      <c r="I35" s="2960"/>
      <c r="J35" s="2960"/>
      <c r="K35" s="2961"/>
      <c r="L35" s="2961"/>
      <c r="M35" s="1355"/>
      <c r="N35" s="542"/>
    </row>
    <row r="36" spans="2:14" ht="33.75" customHeight="1" thickBot="1" x14ac:dyDescent="0.3">
      <c r="B36" s="184"/>
      <c r="C36" s="2966" t="s">
        <v>1562</v>
      </c>
      <c r="D36" s="2967"/>
      <c r="E36" s="2967"/>
      <c r="F36" s="2968"/>
      <c r="G36" s="2969" t="s">
        <v>1563</v>
      </c>
      <c r="H36" s="2970"/>
      <c r="I36" s="2970"/>
      <c r="J36" s="2971"/>
      <c r="K36" s="2963"/>
      <c r="L36" s="2964"/>
      <c r="M36" s="2965"/>
    </row>
    <row r="37" spans="2:14" ht="37.5" customHeight="1" x14ac:dyDescent="0.25">
      <c r="B37" s="184"/>
      <c r="C37" s="1385" t="s">
        <v>1573</v>
      </c>
      <c r="D37" s="1386"/>
      <c r="E37" s="1386"/>
      <c r="F37" s="2962" t="s">
        <v>1612</v>
      </c>
      <c r="G37" s="2312" t="s">
        <v>1159</v>
      </c>
      <c r="H37" s="1368"/>
      <c r="I37" s="1251"/>
      <c r="J37" s="2325" t="s">
        <v>1574</v>
      </c>
      <c r="K37" s="540"/>
      <c r="L37" s="2096"/>
      <c r="M37" s="2097"/>
    </row>
    <row r="38" spans="2:14" ht="40.5" customHeight="1" thickBot="1" x14ac:dyDescent="0.3">
      <c r="B38" s="184"/>
      <c r="C38" s="1849" t="s">
        <v>2137</v>
      </c>
      <c r="D38" s="1480"/>
      <c r="E38" s="1256"/>
      <c r="F38" s="2462"/>
      <c r="G38" s="2345" t="s">
        <v>2137</v>
      </c>
      <c r="H38" s="2821"/>
      <c r="I38" s="1255"/>
      <c r="J38" s="2478"/>
      <c r="K38" s="28"/>
      <c r="L38" s="2096"/>
      <c r="M38" s="2097"/>
    </row>
    <row r="39" spans="2:14" x14ac:dyDescent="0.25">
      <c r="B39" s="531"/>
      <c r="C39" s="532"/>
      <c r="D39" s="532"/>
      <c r="E39" s="532"/>
      <c r="F39" s="532"/>
      <c r="G39" s="532"/>
      <c r="H39" s="532"/>
      <c r="I39" s="532"/>
      <c r="J39" s="532"/>
      <c r="K39" s="532"/>
      <c r="L39" s="533"/>
      <c r="M39" s="534"/>
    </row>
    <row r="40" spans="2:14" x14ac:dyDescent="0.25">
      <c r="C40" s="7"/>
      <c r="D40" s="7"/>
      <c r="E40" s="7"/>
      <c r="F40" s="7"/>
      <c r="G40" s="7"/>
      <c r="H40" s="7"/>
      <c r="I40" s="7"/>
      <c r="J40" s="7"/>
      <c r="K40" s="7"/>
    </row>
    <row r="41" spans="2:14" ht="9" customHeight="1" x14ac:dyDescent="0.25">
      <c r="B41" s="516"/>
      <c r="C41" s="117"/>
      <c r="D41" s="117"/>
      <c r="E41" s="117"/>
      <c r="F41" s="117"/>
      <c r="G41" s="117"/>
      <c r="H41" s="117"/>
      <c r="I41" s="117"/>
      <c r="J41" s="117"/>
      <c r="K41" s="117"/>
      <c r="L41" s="517"/>
      <c r="M41" s="518"/>
    </row>
    <row r="42" spans="2:14" ht="30.75" customHeight="1" x14ac:dyDescent="0.25">
      <c r="B42" s="184"/>
      <c r="C42" s="2822" t="s">
        <v>1580</v>
      </c>
      <c r="D42" s="2957"/>
      <c r="E42" s="2957"/>
      <c r="F42" s="2957"/>
      <c r="G42" s="2957"/>
      <c r="H42" s="2957"/>
      <c r="I42" s="2957"/>
      <c r="J42" s="2957"/>
      <c r="K42" s="2957"/>
      <c r="L42" s="2957"/>
      <c r="M42" s="2958"/>
    </row>
    <row r="43" spans="2:14" ht="9.75" customHeight="1" x14ac:dyDescent="0.25">
      <c r="B43" s="184"/>
      <c r="C43" s="543"/>
      <c r="D43" s="544"/>
      <c r="E43" s="544"/>
      <c r="F43" s="544"/>
      <c r="G43" s="544"/>
      <c r="H43" s="544"/>
      <c r="I43" s="544"/>
      <c r="J43" s="544"/>
      <c r="K43" s="544"/>
      <c r="L43" s="544"/>
      <c r="M43" s="521"/>
    </row>
    <row r="44" spans="2:14" ht="96.75" customHeight="1" x14ac:dyDescent="0.25">
      <c r="B44" s="184"/>
      <c r="C44" s="545" t="s">
        <v>1571</v>
      </c>
      <c r="D44" s="772" t="s">
        <v>2460</v>
      </c>
      <c r="E44" s="157" t="s">
        <v>1582</v>
      </c>
      <c r="F44" s="545" t="s">
        <v>1581</v>
      </c>
      <c r="G44" s="545" t="s">
        <v>1586</v>
      </c>
      <c r="H44" s="545" t="s">
        <v>1583</v>
      </c>
      <c r="I44" s="545" t="s">
        <v>1613</v>
      </c>
      <c r="J44" s="545" t="s">
        <v>1585</v>
      </c>
      <c r="K44" s="566" t="s">
        <v>1584</v>
      </c>
      <c r="L44" s="545" t="s">
        <v>1589</v>
      </c>
      <c r="M44" s="568"/>
    </row>
    <row r="45" spans="2:14" x14ac:dyDescent="0.25">
      <c r="B45" s="184"/>
      <c r="C45" s="547">
        <v>111</v>
      </c>
      <c r="D45" s="548">
        <v>41896</v>
      </c>
      <c r="E45" s="548">
        <v>41912</v>
      </c>
      <c r="F45" s="554" t="s">
        <v>93</v>
      </c>
      <c r="G45" s="550">
        <v>1</v>
      </c>
      <c r="H45" s="551">
        <f>E45-D45</f>
        <v>16</v>
      </c>
      <c r="I45" s="514">
        <v>0</v>
      </c>
      <c r="J45" s="550">
        <v>18</v>
      </c>
      <c r="K45" s="552">
        <f>(J45-I45)/J45</f>
        <v>1</v>
      </c>
      <c r="L45" s="552">
        <v>1</v>
      </c>
      <c r="M45" s="521"/>
    </row>
    <row r="46" spans="2:14" x14ac:dyDescent="0.25">
      <c r="B46" s="184"/>
      <c r="C46" s="547">
        <v>112</v>
      </c>
      <c r="D46" s="548">
        <v>41601</v>
      </c>
      <c r="E46" s="548">
        <v>41639</v>
      </c>
      <c r="F46" s="549" t="s">
        <v>102</v>
      </c>
      <c r="G46" s="550">
        <v>2</v>
      </c>
      <c r="H46" s="551">
        <f t="shared" ref="H46:H62" si="0">E46-D46</f>
        <v>38</v>
      </c>
      <c r="I46" s="514">
        <v>1</v>
      </c>
      <c r="J46" s="550">
        <v>17</v>
      </c>
      <c r="K46" s="552">
        <f>(J46-I46)/J46</f>
        <v>0.94117647058823528</v>
      </c>
      <c r="L46" s="552">
        <f>PRODUCT(K45:K46)</f>
        <v>0.94117647058823528</v>
      </c>
      <c r="M46" s="521"/>
    </row>
    <row r="47" spans="2:14" x14ac:dyDescent="0.25">
      <c r="B47" s="184"/>
      <c r="C47" s="547">
        <v>113</v>
      </c>
      <c r="D47" s="548">
        <v>41776</v>
      </c>
      <c r="E47" s="548">
        <v>41816</v>
      </c>
      <c r="F47" s="554" t="s">
        <v>93</v>
      </c>
      <c r="G47" s="550">
        <v>3</v>
      </c>
      <c r="H47" s="551">
        <f t="shared" si="0"/>
        <v>40</v>
      </c>
      <c r="I47" s="550">
        <v>0</v>
      </c>
      <c r="J47" s="550">
        <v>16</v>
      </c>
      <c r="K47" s="552">
        <f>(J47-I47)/J47</f>
        <v>1</v>
      </c>
      <c r="L47" s="552">
        <f>PRODUCT(K45:K47)</f>
        <v>0.94117647058823528</v>
      </c>
      <c r="M47" s="521"/>
    </row>
    <row r="48" spans="2:14" x14ac:dyDescent="0.25">
      <c r="B48" s="184"/>
      <c r="C48" s="547">
        <v>114</v>
      </c>
      <c r="D48" s="548">
        <v>40974</v>
      </c>
      <c r="E48" s="548">
        <v>41019</v>
      </c>
      <c r="F48" s="554" t="s">
        <v>93</v>
      </c>
      <c r="G48" s="550">
        <v>4</v>
      </c>
      <c r="H48" s="551">
        <f t="shared" si="0"/>
        <v>45</v>
      </c>
      <c r="I48" s="550">
        <v>0</v>
      </c>
      <c r="J48" s="550">
        <v>15</v>
      </c>
      <c r="K48" s="552">
        <f t="shared" ref="K48:K62" si="1">(J48-I48)/J48</f>
        <v>1</v>
      </c>
      <c r="L48" s="552">
        <f>PRODUCT(K45:K48)</f>
        <v>0.94117647058823528</v>
      </c>
      <c r="M48" s="521"/>
    </row>
    <row r="49" spans="2:13" x14ac:dyDescent="0.25">
      <c r="B49" s="184"/>
      <c r="C49" s="547">
        <v>115</v>
      </c>
      <c r="D49" s="548">
        <v>41291</v>
      </c>
      <c r="E49" s="548">
        <v>41348</v>
      </c>
      <c r="F49" s="549" t="s">
        <v>102</v>
      </c>
      <c r="G49" s="545">
        <v>5</v>
      </c>
      <c r="H49" s="551">
        <f t="shared" si="0"/>
        <v>57</v>
      </c>
      <c r="I49" s="550">
        <v>1</v>
      </c>
      <c r="J49" s="550">
        <v>14</v>
      </c>
      <c r="K49" s="552">
        <f t="shared" si="1"/>
        <v>0.9285714285714286</v>
      </c>
      <c r="L49" s="552">
        <f>PRODUCT(K45:K49)</f>
        <v>0.87394957983193278</v>
      </c>
      <c r="M49" s="521"/>
    </row>
    <row r="50" spans="2:13" x14ac:dyDescent="0.25">
      <c r="B50" s="184"/>
      <c r="C50" s="547">
        <v>116</v>
      </c>
      <c r="D50" s="548">
        <v>40808</v>
      </c>
      <c r="E50" s="548">
        <v>40890</v>
      </c>
      <c r="F50" s="554" t="s">
        <v>93</v>
      </c>
      <c r="G50" s="545">
        <v>6</v>
      </c>
      <c r="H50" s="551">
        <f t="shared" si="0"/>
        <v>82</v>
      </c>
      <c r="I50" s="550">
        <v>0</v>
      </c>
      <c r="J50" s="550">
        <v>13</v>
      </c>
      <c r="K50" s="552">
        <f t="shared" si="1"/>
        <v>1</v>
      </c>
      <c r="L50" s="552">
        <f>PRODUCT(K45:K50)</f>
        <v>0.87394957983193278</v>
      </c>
      <c r="M50" s="521"/>
    </row>
    <row r="51" spans="2:13" x14ac:dyDescent="0.25">
      <c r="B51" s="184"/>
      <c r="C51" s="547">
        <v>117</v>
      </c>
      <c r="D51" s="548">
        <v>41185</v>
      </c>
      <c r="E51" s="548">
        <v>41286</v>
      </c>
      <c r="F51" s="549" t="s">
        <v>102</v>
      </c>
      <c r="G51" s="545">
        <v>7</v>
      </c>
      <c r="H51" s="551">
        <f t="shared" si="0"/>
        <v>101</v>
      </c>
      <c r="I51" s="550">
        <v>1</v>
      </c>
      <c r="J51" s="550">
        <v>12</v>
      </c>
      <c r="K51" s="552">
        <f t="shared" si="1"/>
        <v>0.91666666666666663</v>
      </c>
      <c r="L51" s="552">
        <f>PRODUCT(K45:K51)</f>
        <v>0.80112044817927164</v>
      </c>
      <c r="M51" s="521"/>
    </row>
    <row r="52" spans="2:13" x14ac:dyDescent="0.25">
      <c r="B52" s="184"/>
      <c r="C52" s="547">
        <v>121</v>
      </c>
      <c r="D52" s="548">
        <v>41014</v>
      </c>
      <c r="E52" s="548">
        <v>41164</v>
      </c>
      <c r="F52" s="554" t="s">
        <v>93</v>
      </c>
      <c r="G52" s="545">
        <v>8</v>
      </c>
      <c r="H52" s="551">
        <f t="shared" si="0"/>
        <v>150</v>
      </c>
      <c r="I52" s="514">
        <v>0</v>
      </c>
      <c r="J52" s="550">
        <v>11</v>
      </c>
      <c r="K52" s="552">
        <f t="shared" si="1"/>
        <v>1</v>
      </c>
      <c r="L52" s="552">
        <f>PRODUCT(K45:K52)</f>
        <v>0.80112044817927164</v>
      </c>
      <c r="M52" s="521"/>
    </row>
    <row r="53" spans="2:13" x14ac:dyDescent="0.25">
      <c r="B53" s="184"/>
      <c r="C53" s="547">
        <v>122</v>
      </c>
      <c r="D53" s="548">
        <v>40743</v>
      </c>
      <c r="E53" s="548">
        <v>40904</v>
      </c>
      <c r="F53" s="554" t="s">
        <v>93</v>
      </c>
      <c r="G53" s="545">
        <v>9</v>
      </c>
      <c r="H53" s="551">
        <f t="shared" si="0"/>
        <v>161</v>
      </c>
      <c r="I53" s="514">
        <v>0</v>
      </c>
      <c r="J53" s="550">
        <v>10</v>
      </c>
      <c r="K53" s="552">
        <f t="shared" si="1"/>
        <v>1</v>
      </c>
      <c r="L53" s="552">
        <f>PRODUCT(K45:K53)</f>
        <v>0.80112044817927164</v>
      </c>
      <c r="M53" s="521"/>
    </row>
    <row r="54" spans="2:13" x14ac:dyDescent="0.25">
      <c r="B54" s="184"/>
      <c r="C54" s="547">
        <v>123</v>
      </c>
      <c r="D54" s="548">
        <v>40383</v>
      </c>
      <c r="E54" s="548">
        <v>40561</v>
      </c>
      <c r="F54" s="549" t="s">
        <v>102</v>
      </c>
      <c r="G54" s="545">
        <v>10</v>
      </c>
      <c r="H54" s="551">
        <f t="shared" si="0"/>
        <v>178</v>
      </c>
      <c r="I54" s="514">
        <v>1</v>
      </c>
      <c r="J54" s="550">
        <v>9</v>
      </c>
      <c r="K54" s="552">
        <f t="shared" si="1"/>
        <v>0.88888888888888884</v>
      </c>
      <c r="L54" s="552">
        <f>PRODUCT(K45:K54)</f>
        <v>0.71210706504824139</v>
      </c>
      <c r="M54" s="521"/>
    </row>
    <row r="55" spans="2:13" x14ac:dyDescent="0.25">
      <c r="B55" s="184"/>
      <c r="C55" s="547">
        <v>124</v>
      </c>
      <c r="D55" s="548">
        <v>40511</v>
      </c>
      <c r="E55" s="548">
        <v>40710</v>
      </c>
      <c r="F55" s="554" t="s">
        <v>93</v>
      </c>
      <c r="G55" s="545">
        <v>11</v>
      </c>
      <c r="H55" s="551">
        <f t="shared" si="0"/>
        <v>199</v>
      </c>
      <c r="I55" s="514">
        <v>0</v>
      </c>
      <c r="J55" s="550">
        <v>8</v>
      </c>
      <c r="K55" s="552">
        <f t="shared" si="1"/>
        <v>1</v>
      </c>
      <c r="L55" s="552">
        <f>PRODUCT(K45:K55)</f>
        <v>0.71210706504824139</v>
      </c>
      <c r="M55" s="521"/>
    </row>
    <row r="56" spans="2:13" x14ac:dyDescent="0.25">
      <c r="B56" s="184"/>
      <c r="C56" s="547">
        <v>125</v>
      </c>
      <c r="D56" s="548">
        <v>41322</v>
      </c>
      <c r="E56" s="548">
        <v>41525</v>
      </c>
      <c r="F56" s="554" t="s">
        <v>93</v>
      </c>
      <c r="G56" s="545">
        <v>12</v>
      </c>
      <c r="H56" s="551">
        <f t="shared" si="0"/>
        <v>203</v>
      </c>
      <c r="I56" s="550">
        <v>0</v>
      </c>
      <c r="J56" s="550">
        <v>7</v>
      </c>
      <c r="K56" s="552">
        <f t="shared" si="1"/>
        <v>1</v>
      </c>
      <c r="L56" s="552">
        <f>PRODUCT(K45:K56)</f>
        <v>0.71210706504824139</v>
      </c>
      <c r="M56" s="521"/>
    </row>
    <row r="57" spans="2:13" x14ac:dyDescent="0.25">
      <c r="B57" s="184"/>
      <c r="C57" s="547">
        <v>126</v>
      </c>
      <c r="D57" s="559">
        <v>41045</v>
      </c>
      <c r="E57" s="548">
        <v>41276</v>
      </c>
      <c r="F57" s="549" t="s">
        <v>102</v>
      </c>
      <c r="G57" s="545">
        <v>13</v>
      </c>
      <c r="H57" s="551">
        <f t="shared" si="0"/>
        <v>231</v>
      </c>
      <c r="I57" s="560">
        <v>1</v>
      </c>
      <c r="J57" s="560">
        <v>6</v>
      </c>
      <c r="K57" s="552">
        <f t="shared" si="1"/>
        <v>0.83333333333333337</v>
      </c>
      <c r="L57" s="552">
        <f>PRODUCT(K45:K57)</f>
        <v>0.59342255420686785</v>
      </c>
      <c r="M57" s="521"/>
    </row>
    <row r="58" spans="2:13" x14ac:dyDescent="0.25">
      <c r="B58" s="184"/>
      <c r="C58" s="547">
        <v>127</v>
      </c>
      <c r="D58" s="559">
        <v>40398</v>
      </c>
      <c r="E58" s="548">
        <v>40648</v>
      </c>
      <c r="F58" s="549" t="s">
        <v>102</v>
      </c>
      <c r="G58" s="545">
        <v>14</v>
      </c>
      <c r="H58" s="551">
        <f t="shared" si="0"/>
        <v>250</v>
      </c>
      <c r="I58" s="560">
        <v>1</v>
      </c>
      <c r="J58" s="560">
        <v>5</v>
      </c>
      <c r="K58" s="552">
        <f t="shared" si="1"/>
        <v>0.8</v>
      </c>
      <c r="L58" s="552">
        <f>PRODUCT(K45:K58)</f>
        <v>0.4747380433654943</v>
      </c>
      <c r="M58" s="521"/>
    </row>
    <row r="59" spans="2:13" x14ac:dyDescent="0.25">
      <c r="B59" s="184"/>
      <c r="C59" s="547">
        <v>128</v>
      </c>
      <c r="D59" s="559">
        <v>40588</v>
      </c>
      <c r="E59" s="548">
        <v>40853</v>
      </c>
      <c r="F59" s="554" t="s">
        <v>93</v>
      </c>
      <c r="G59" s="545">
        <v>15</v>
      </c>
      <c r="H59" s="551">
        <f t="shared" si="0"/>
        <v>265</v>
      </c>
      <c r="I59" s="560">
        <v>0</v>
      </c>
      <c r="J59" s="560">
        <v>4</v>
      </c>
      <c r="K59" s="552">
        <f t="shared" si="1"/>
        <v>1</v>
      </c>
      <c r="L59" s="552">
        <f>PRODUCT(K45:K59)</f>
        <v>0.4747380433654943</v>
      </c>
      <c r="M59" s="521"/>
    </row>
    <row r="60" spans="2:13" x14ac:dyDescent="0.25">
      <c r="B60" s="184"/>
      <c r="C60" s="547">
        <v>129</v>
      </c>
      <c r="D60" s="548">
        <v>40377</v>
      </c>
      <c r="E60" s="548">
        <v>40661</v>
      </c>
      <c r="F60" s="554" t="s">
        <v>93</v>
      </c>
      <c r="G60" s="545">
        <v>16</v>
      </c>
      <c r="H60" s="551">
        <f t="shared" si="0"/>
        <v>284</v>
      </c>
      <c r="I60" s="514">
        <v>0</v>
      </c>
      <c r="J60" s="550">
        <v>3</v>
      </c>
      <c r="K60" s="552">
        <f t="shared" si="1"/>
        <v>1</v>
      </c>
      <c r="L60" s="552">
        <f>PRODUCT(K45:K60)</f>
        <v>0.4747380433654943</v>
      </c>
      <c r="M60" s="521"/>
    </row>
    <row r="61" spans="2:13" x14ac:dyDescent="0.25">
      <c r="B61" s="184"/>
      <c r="C61" s="547">
        <v>130</v>
      </c>
      <c r="D61" s="548">
        <v>40198</v>
      </c>
      <c r="E61" s="548">
        <v>40507</v>
      </c>
      <c r="F61" s="554" t="s">
        <v>93</v>
      </c>
      <c r="G61" s="545">
        <v>17</v>
      </c>
      <c r="H61" s="551">
        <f t="shared" si="0"/>
        <v>309</v>
      </c>
      <c r="I61" s="514">
        <v>0</v>
      </c>
      <c r="J61" s="550">
        <v>2</v>
      </c>
      <c r="K61" s="552">
        <f t="shared" si="1"/>
        <v>1</v>
      </c>
      <c r="L61" s="552">
        <f>PRODUCT(K45:K61)</f>
        <v>0.4747380433654943</v>
      </c>
      <c r="M61" s="521"/>
    </row>
    <row r="62" spans="2:13" x14ac:dyDescent="0.25">
      <c r="B62" s="184"/>
      <c r="C62" s="547">
        <v>131</v>
      </c>
      <c r="D62" s="548">
        <v>39906</v>
      </c>
      <c r="E62" s="548">
        <v>40248</v>
      </c>
      <c r="F62" s="554" t="s">
        <v>93</v>
      </c>
      <c r="G62" s="545">
        <v>18</v>
      </c>
      <c r="H62" s="551">
        <f t="shared" si="0"/>
        <v>342</v>
      </c>
      <c r="I62" s="514">
        <v>0</v>
      </c>
      <c r="J62" s="550">
        <v>1</v>
      </c>
      <c r="K62" s="552">
        <f t="shared" si="1"/>
        <v>1</v>
      </c>
      <c r="L62" s="552">
        <f>PRODUCT(K45:K62)</f>
        <v>0.4747380433654943</v>
      </c>
      <c r="M62" s="521"/>
    </row>
    <row r="63" spans="2:13" x14ac:dyDescent="0.25">
      <c r="B63" s="531"/>
      <c r="C63" s="532"/>
      <c r="D63" s="532"/>
      <c r="E63" s="532"/>
      <c r="F63" s="532"/>
      <c r="G63" s="532"/>
      <c r="H63" s="532"/>
      <c r="I63" s="532"/>
      <c r="J63" s="532"/>
      <c r="K63" s="532"/>
      <c r="L63" s="533"/>
      <c r="M63" s="534"/>
    </row>
    <row r="64" spans="2:13" x14ac:dyDescent="0.25">
      <c r="C64" s="7"/>
      <c r="D64" s="7"/>
      <c r="E64" s="7"/>
      <c r="F64" s="7"/>
      <c r="G64" s="7"/>
      <c r="H64" s="7"/>
      <c r="I64" s="7"/>
      <c r="J64" s="7"/>
      <c r="K64" s="7"/>
    </row>
    <row r="65" spans="2:13" x14ac:dyDescent="0.25">
      <c r="B65" s="516"/>
      <c r="C65" s="117"/>
      <c r="D65" s="117"/>
      <c r="E65" s="117"/>
      <c r="F65" s="117"/>
      <c r="G65" s="117"/>
      <c r="H65" s="117"/>
      <c r="I65" s="117"/>
      <c r="J65" s="117"/>
      <c r="K65" s="117"/>
      <c r="L65" s="517"/>
      <c r="M65" s="518"/>
    </row>
    <row r="66" spans="2:13" ht="24.75" customHeight="1" x14ac:dyDescent="0.25">
      <c r="B66" s="184"/>
      <c r="C66" s="2822" t="s">
        <v>1588</v>
      </c>
      <c r="D66" s="2957"/>
      <c r="E66" s="2957"/>
      <c r="F66" s="2957"/>
      <c r="G66" s="2957"/>
      <c r="H66" s="2957"/>
      <c r="I66" s="2957"/>
      <c r="J66" s="2957"/>
      <c r="K66" s="2957"/>
      <c r="L66" s="2957"/>
      <c r="M66" s="2958"/>
    </row>
    <row r="67" spans="2:13" x14ac:dyDescent="0.25">
      <c r="B67" s="184"/>
      <c r="C67" s="7"/>
      <c r="D67" s="7"/>
      <c r="E67" s="7"/>
      <c r="F67" s="7"/>
      <c r="G67" s="7"/>
      <c r="H67" s="7"/>
      <c r="I67" s="7"/>
      <c r="J67" s="7"/>
      <c r="K67" s="7"/>
      <c r="M67" s="521"/>
    </row>
    <row r="68" spans="2:13" x14ac:dyDescent="0.25">
      <c r="B68" s="184"/>
      <c r="C68" s="7"/>
      <c r="D68" s="7"/>
      <c r="E68" s="7"/>
      <c r="F68" s="7"/>
      <c r="G68" s="7"/>
      <c r="H68" s="7"/>
      <c r="I68" s="7"/>
      <c r="J68" s="7"/>
      <c r="K68" s="7"/>
      <c r="M68" s="521"/>
    </row>
    <row r="69" spans="2:13" x14ac:dyDescent="0.25">
      <c r="B69" s="184"/>
      <c r="C69" s="7"/>
      <c r="D69" s="7"/>
      <c r="E69" s="7"/>
      <c r="F69" s="7"/>
      <c r="G69" s="7"/>
      <c r="H69" s="7"/>
      <c r="I69" s="7"/>
      <c r="J69" s="7"/>
      <c r="K69" s="7"/>
      <c r="M69" s="521"/>
    </row>
    <row r="70" spans="2:13" x14ac:dyDescent="0.25">
      <c r="B70" s="184"/>
      <c r="C70" s="7"/>
      <c r="D70" s="7"/>
      <c r="E70" s="7"/>
      <c r="F70" s="7"/>
      <c r="G70" s="7"/>
      <c r="H70" s="7"/>
      <c r="I70" s="7"/>
      <c r="J70" s="7"/>
      <c r="K70" s="7"/>
      <c r="M70" s="521"/>
    </row>
    <row r="71" spans="2:13" x14ac:dyDescent="0.25">
      <c r="B71" s="184"/>
      <c r="C71" s="7"/>
      <c r="D71" s="7"/>
      <c r="E71" s="7"/>
      <c r="F71" s="7"/>
      <c r="G71" s="7"/>
      <c r="H71" s="7"/>
      <c r="I71" s="7"/>
      <c r="J71" s="7"/>
      <c r="K71" s="7"/>
      <c r="M71" s="521"/>
    </row>
    <row r="72" spans="2:13" x14ac:dyDescent="0.25">
      <c r="B72" s="184"/>
      <c r="C72" s="7"/>
      <c r="D72" s="7"/>
      <c r="E72" s="7"/>
      <c r="F72" s="7"/>
      <c r="G72" s="7"/>
      <c r="H72" s="7"/>
      <c r="I72" s="7"/>
      <c r="J72" s="7"/>
      <c r="K72" s="7"/>
      <c r="M72" s="521"/>
    </row>
    <row r="73" spans="2:13" x14ac:dyDescent="0.25">
      <c r="B73" s="184"/>
      <c r="C73" s="7"/>
      <c r="D73" s="7"/>
      <c r="E73" s="7"/>
      <c r="F73" s="7"/>
      <c r="G73" s="7"/>
      <c r="H73" s="7"/>
      <c r="I73" s="7"/>
      <c r="J73" s="7"/>
      <c r="K73" s="7"/>
      <c r="M73" s="521"/>
    </row>
    <row r="74" spans="2:13" x14ac:dyDescent="0.25">
      <c r="B74" s="184"/>
      <c r="C74" s="7"/>
      <c r="D74" s="7"/>
      <c r="E74" s="7"/>
      <c r="F74" s="7"/>
      <c r="G74" s="7"/>
      <c r="H74" s="7"/>
      <c r="I74" s="7"/>
      <c r="J74" s="7"/>
      <c r="K74" s="7"/>
      <c r="M74" s="521"/>
    </row>
    <row r="75" spans="2:13" x14ac:dyDescent="0.25">
      <c r="B75" s="184"/>
      <c r="C75" s="7"/>
      <c r="D75" s="7"/>
      <c r="E75" s="7"/>
      <c r="F75" s="7"/>
      <c r="G75" s="7"/>
      <c r="H75" s="7"/>
      <c r="I75" s="7"/>
      <c r="J75" s="7"/>
      <c r="K75" s="7"/>
      <c r="M75" s="521"/>
    </row>
    <row r="76" spans="2:13" x14ac:dyDescent="0.25">
      <c r="B76" s="184"/>
      <c r="C76" s="7"/>
      <c r="D76" s="7"/>
      <c r="E76" s="7"/>
      <c r="F76" s="7"/>
      <c r="G76" s="7"/>
      <c r="H76" s="7"/>
      <c r="I76" s="7"/>
      <c r="J76" s="7"/>
      <c r="K76" s="7"/>
      <c r="M76" s="521"/>
    </row>
    <row r="77" spans="2:13" x14ac:dyDescent="0.25">
      <c r="B77" s="184"/>
      <c r="C77" s="7"/>
      <c r="D77" s="7"/>
      <c r="E77" s="7"/>
      <c r="F77" s="7"/>
      <c r="G77" s="7"/>
      <c r="H77" s="7"/>
      <c r="I77" s="7"/>
      <c r="J77" s="7"/>
      <c r="K77" s="7"/>
      <c r="M77" s="521"/>
    </row>
    <row r="78" spans="2:13" x14ac:dyDescent="0.25">
      <c r="B78" s="184"/>
      <c r="C78" s="7"/>
      <c r="D78" s="7"/>
      <c r="E78" s="7"/>
      <c r="F78" s="7"/>
      <c r="G78" s="7"/>
      <c r="H78" s="7"/>
      <c r="I78" s="7"/>
      <c r="J78" s="7"/>
      <c r="K78" s="7"/>
      <c r="M78" s="521"/>
    </row>
    <row r="79" spans="2:13" x14ac:dyDescent="0.25">
      <c r="B79" s="184"/>
      <c r="C79" s="7"/>
      <c r="D79" s="7"/>
      <c r="E79" s="7"/>
      <c r="F79" s="7"/>
      <c r="G79" s="7"/>
      <c r="H79" s="7"/>
      <c r="I79" s="7"/>
      <c r="J79" s="7"/>
      <c r="K79" s="7"/>
      <c r="M79" s="521"/>
    </row>
    <row r="80" spans="2:13" x14ac:dyDescent="0.25">
      <c r="B80" s="184"/>
      <c r="C80" s="7"/>
      <c r="D80" s="7"/>
      <c r="E80" s="7"/>
      <c r="F80" s="7"/>
      <c r="G80" s="7"/>
      <c r="H80" s="7"/>
      <c r="I80" s="7"/>
      <c r="J80" s="7"/>
      <c r="K80" s="7"/>
      <c r="M80" s="521"/>
    </row>
    <row r="81" spans="2:13" x14ac:dyDescent="0.25">
      <c r="B81" s="184"/>
      <c r="C81" s="7"/>
      <c r="D81" s="7"/>
      <c r="E81" s="7"/>
      <c r="F81" s="7"/>
      <c r="G81" s="7"/>
      <c r="H81" s="7"/>
      <c r="I81" s="7"/>
      <c r="J81" s="7"/>
      <c r="K81" s="7"/>
      <c r="M81" s="521"/>
    </row>
    <row r="82" spans="2:13" x14ac:dyDescent="0.25">
      <c r="B82" s="184"/>
      <c r="C82" s="7"/>
      <c r="D82" s="7"/>
      <c r="E82" s="7"/>
      <c r="F82" s="7"/>
      <c r="G82" s="7"/>
      <c r="H82" s="7"/>
      <c r="I82" s="7"/>
      <c r="J82" s="7"/>
      <c r="K82" s="7"/>
      <c r="M82" s="521"/>
    </row>
    <row r="83" spans="2:13" x14ac:dyDescent="0.25">
      <c r="B83" s="184"/>
      <c r="C83" s="7"/>
      <c r="D83" s="7"/>
      <c r="E83" s="7"/>
      <c r="F83" s="7"/>
      <c r="G83" s="7"/>
      <c r="H83" s="7"/>
      <c r="I83" s="7"/>
      <c r="J83" s="7"/>
      <c r="K83" s="7"/>
      <c r="M83" s="521"/>
    </row>
    <row r="84" spans="2:13" x14ac:dyDescent="0.25">
      <c r="B84" s="184"/>
      <c r="C84" s="7"/>
      <c r="D84" s="7"/>
      <c r="E84" s="7"/>
      <c r="F84" s="7"/>
      <c r="G84" s="7"/>
      <c r="H84" s="7"/>
      <c r="I84" s="7"/>
      <c r="J84" s="7"/>
      <c r="K84" s="7"/>
      <c r="M84" s="521"/>
    </row>
    <row r="85" spans="2:13" x14ac:dyDescent="0.25">
      <c r="B85" s="184"/>
      <c r="C85" s="7"/>
      <c r="D85" s="7"/>
      <c r="E85" s="7"/>
      <c r="F85" s="7"/>
      <c r="G85" s="7"/>
      <c r="H85" s="7"/>
      <c r="I85" s="7"/>
      <c r="J85" s="7"/>
      <c r="K85" s="7"/>
      <c r="M85" s="521"/>
    </row>
    <row r="86" spans="2:13" x14ac:dyDescent="0.25">
      <c r="B86" s="184"/>
      <c r="C86" s="7"/>
      <c r="D86" s="7"/>
      <c r="E86" s="7"/>
      <c r="F86" s="7"/>
      <c r="G86" s="7"/>
      <c r="H86" s="7"/>
      <c r="I86" s="7"/>
      <c r="J86" s="7"/>
      <c r="K86" s="7"/>
      <c r="M86" s="521"/>
    </row>
    <row r="87" spans="2:13" x14ac:dyDescent="0.25">
      <c r="B87" s="184"/>
      <c r="C87" s="7"/>
      <c r="D87" s="7"/>
      <c r="E87" s="7"/>
      <c r="F87" s="7"/>
      <c r="G87" s="7"/>
      <c r="H87" s="7"/>
      <c r="I87" s="7"/>
      <c r="J87" s="7"/>
      <c r="K87" s="7"/>
      <c r="M87" s="521"/>
    </row>
    <row r="88" spans="2:13" x14ac:dyDescent="0.25">
      <c r="B88" s="184"/>
      <c r="C88" s="7"/>
      <c r="D88" s="7"/>
      <c r="E88" s="7"/>
      <c r="F88" s="7"/>
      <c r="G88" s="7"/>
      <c r="H88" s="7"/>
      <c r="I88" s="7"/>
      <c r="J88" s="7"/>
      <c r="K88" s="7"/>
      <c r="M88" s="521"/>
    </row>
    <row r="89" spans="2:13" x14ac:dyDescent="0.25">
      <c r="B89" s="184"/>
      <c r="C89" s="7"/>
      <c r="D89" s="7"/>
      <c r="E89" s="7"/>
      <c r="F89" s="7"/>
      <c r="G89" s="7"/>
      <c r="H89" s="7"/>
      <c r="I89" s="7"/>
      <c r="J89" s="7"/>
      <c r="K89" s="7"/>
      <c r="M89" s="521"/>
    </row>
    <row r="90" spans="2:13" x14ac:dyDescent="0.25">
      <c r="B90" s="184"/>
      <c r="C90" s="7"/>
      <c r="D90" s="7"/>
      <c r="E90" s="7"/>
      <c r="F90" s="7"/>
      <c r="G90" s="7"/>
      <c r="H90" s="7"/>
      <c r="I90" s="7"/>
      <c r="J90" s="7"/>
      <c r="K90" s="7"/>
      <c r="M90" s="521"/>
    </row>
    <row r="91" spans="2:13" x14ac:dyDescent="0.25">
      <c r="B91" s="184"/>
      <c r="C91" s="7"/>
      <c r="D91" s="7"/>
      <c r="E91" s="7"/>
      <c r="F91" s="7"/>
      <c r="G91" s="7"/>
      <c r="H91" s="7"/>
      <c r="I91" s="7"/>
      <c r="J91" s="7"/>
      <c r="K91" s="7"/>
      <c r="M91" s="521"/>
    </row>
    <row r="92" spans="2:13" x14ac:dyDescent="0.25">
      <c r="B92" s="184"/>
      <c r="C92" s="7"/>
      <c r="D92" s="7"/>
      <c r="E92" s="7"/>
      <c r="F92" s="7"/>
      <c r="G92" s="7"/>
      <c r="H92" s="7"/>
      <c r="I92" s="7"/>
      <c r="J92" s="7"/>
      <c r="K92" s="7"/>
      <c r="M92" s="521"/>
    </row>
    <row r="93" spans="2:13" x14ac:dyDescent="0.25">
      <c r="B93" s="184"/>
      <c r="C93" s="7"/>
      <c r="D93" s="7"/>
      <c r="E93" s="7"/>
      <c r="F93" s="7"/>
      <c r="G93" s="7"/>
      <c r="H93" s="7"/>
      <c r="I93" s="7"/>
      <c r="J93" s="7"/>
      <c r="K93" s="7"/>
      <c r="M93" s="521"/>
    </row>
    <row r="94" spans="2:13" x14ac:dyDescent="0.25">
      <c r="B94" s="184"/>
      <c r="C94" s="7"/>
      <c r="D94" s="7"/>
      <c r="E94" s="7"/>
      <c r="F94" s="7"/>
      <c r="G94" s="7"/>
      <c r="H94" s="7"/>
      <c r="I94" s="7"/>
      <c r="J94" s="7"/>
      <c r="K94" s="7"/>
      <c r="M94" s="521"/>
    </row>
    <row r="95" spans="2:13" x14ac:dyDescent="0.25">
      <c r="B95" s="531"/>
      <c r="C95" s="532"/>
      <c r="D95" s="532"/>
      <c r="E95" s="532"/>
      <c r="F95" s="532"/>
      <c r="G95" s="532"/>
      <c r="H95" s="532"/>
      <c r="I95" s="532"/>
      <c r="J95" s="532"/>
      <c r="K95" s="532"/>
      <c r="L95" s="533"/>
      <c r="M95" s="534"/>
    </row>
    <row r="96" spans="2:13" x14ac:dyDescent="0.25">
      <c r="C96" s="7"/>
      <c r="D96" s="7"/>
      <c r="E96" s="7"/>
      <c r="F96" s="7"/>
      <c r="G96" s="7"/>
      <c r="H96" s="7"/>
      <c r="I96" s="7"/>
      <c r="J96" s="7"/>
      <c r="K96" s="7"/>
    </row>
    <row r="97" spans="3:11" x14ac:dyDescent="0.25">
      <c r="C97" s="7"/>
      <c r="D97" s="7"/>
      <c r="E97" s="7"/>
      <c r="F97" s="7"/>
      <c r="G97" s="7"/>
      <c r="H97" s="7"/>
      <c r="I97" s="7"/>
      <c r="J97" s="7"/>
      <c r="K97" s="7"/>
    </row>
    <row r="98" spans="3:11" x14ac:dyDescent="0.25">
      <c r="C98" s="7"/>
      <c r="D98" s="7"/>
      <c r="E98" s="7"/>
      <c r="F98" s="7"/>
      <c r="G98" s="7"/>
      <c r="H98" s="7"/>
      <c r="I98" s="7"/>
      <c r="J98" s="7"/>
      <c r="K98" s="7"/>
    </row>
    <row r="99" spans="3:11" x14ac:dyDescent="0.25">
      <c r="C99" s="7"/>
      <c r="D99" s="7"/>
      <c r="E99" s="7"/>
      <c r="F99" s="7"/>
      <c r="G99" s="7"/>
      <c r="H99" s="7"/>
      <c r="I99" s="7"/>
      <c r="J99" s="7"/>
      <c r="K99" s="7"/>
    </row>
    <row r="100" spans="3:11" x14ac:dyDescent="0.25">
      <c r="C100" s="7"/>
      <c r="D100" s="7"/>
      <c r="E100" s="7"/>
      <c r="F100" s="7"/>
      <c r="G100" s="7"/>
      <c r="H100" s="7"/>
      <c r="I100" s="7"/>
      <c r="J100" s="7"/>
      <c r="K100" s="7"/>
    </row>
    <row r="101" spans="3:11" x14ac:dyDescent="0.25">
      <c r="C101" s="7"/>
      <c r="D101" s="7"/>
      <c r="E101" s="7"/>
      <c r="F101" s="7"/>
      <c r="G101" s="7"/>
      <c r="H101" s="7"/>
      <c r="I101" s="7"/>
      <c r="J101" s="7"/>
      <c r="K101" s="7"/>
    </row>
    <row r="102" spans="3:11" x14ac:dyDescent="0.25">
      <c r="C102" s="7"/>
      <c r="D102" s="7"/>
      <c r="E102" s="7"/>
      <c r="F102" s="7"/>
      <c r="G102" s="7"/>
      <c r="H102" s="7"/>
      <c r="I102" s="7"/>
      <c r="J102" s="7"/>
      <c r="K102" s="7"/>
    </row>
    <row r="103" spans="3:11" x14ac:dyDescent="0.25">
      <c r="C103" s="7"/>
      <c r="D103" s="7"/>
      <c r="E103" s="7"/>
      <c r="F103" s="7"/>
      <c r="G103" s="7"/>
      <c r="H103" s="7"/>
      <c r="I103" s="7"/>
      <c r="J103" s="7"/>
      <c r="K103" s="7"/>
    </row>
    <row r="104" spans="3:11" x14ac:dyDescent="0.25">
      <c r="C104" s="7"/>
      <c r="D104" s="7"/>
      <c r="E104" s="7"/>
      <c r="F104" s="7"/>
      <c r="G104" s="7"/>
      <c r="H104" s="7"/>
      <c r="I104" s="7"/>
      <c r="J104" s="7"/>
      <c r="K104" s="7"/>
    </row>
    <row r="105" spans="3:11" x14ac:dyDescent="0.25">
      <c r="C105" s="7"/>
      <c r="D105" s="7"/>
      <c r="E105" s="7"/>
      <c r="F105" s="7"/>
      <c r="G105" s="7"/>
      <c r="H105" s="7"/>
      <c r="I105" s="7"/>
      <c r="J105" s="7"/>
      <c r="K105" s="7"/>
    </row>
    <row r="106" spans="3:11" x14ac:dyDescent="0.25">
      <c r="C106" s="7"/>
      <c r="D106" s="7"/>
      <c r="E106" s="7"/>
      <c r="F106" s="7"/>
      <c r="G106" s="7"/>
      <c r="H106" s="7"/>
      <c r="I106" s="7"/>
      <c r="J106" s="7"/>
      <c r="K106" s="7"/>
    </row>
    <row r="107" spans="3:11" x14ac:dyDescent="0.25">
      <c r="C107" s="7"/>
      <c r="D107" s="7"/>
      <c r="E107" s="7"/>
      <c r="F107" s="7"/>
      <c r="G107" s="7"/>
      <c r="H107" s="7"/>
      <c r="I107" s="7"/>
      <c r="J107" s="7"/>
      <c r="K107" s="7"/>
    </row>
    <row r="108" spans="3:11" x14ac:dyDescent="0.25">
      <c r="C108" s="7"/>
      <c r="D108" s="7"/>
      <c r="E108" s="7"/>
      <c r="F108" s="7"/>
      <c r="G108" s="7"/>
      <c r="H108" s="7"/>
      <c r="I108" s="7"/>
      <c r="J108" s="7"/>
      <c r="K108" s="7"/>
    </row>
    <row r="109" spans="3:11" x14ac:dyDescent="0.25">
      <c r="C109" s="7"/>
      <c r="D109" s="7"/>
      <c r="E109" s="7"/>
      <c r="F109" s="7"/>
      <c r="G109" s="7"/>
      <c r="H109" s="7"/>
      <c r="I109" s="7"/>
      <c r="J109" s="7"/>
      <c r="K109" s="7"/>
    </row>
    <row r="110" spans="3:11" x14ac:dyDescent="0.25">
      <c r="C110" s="7"/>
      <c r="D110" s="7"/>
      <c r="E110" s="7"/>
      <c r="F110" s="7"/>
      <c r="G110" s="7"/>
      <c r="H110" s="7"/>
      <c r="I110" s="7"/>
      <c r="J110" s="7"/>
      <c r="K110" s="7"/>
    </row>
    <row r="111" spans="3:11" x14ac:dyDescent="0.25">
      <c r="C111" s="7"/>
      <c r="D111" s="7"/>
      <c r="E111" s="7"/>
      <c r="F111" s="7"/>
      <c r="G111" s="7"/>
      <c r="H111" s="7"/>
      <c r="I111" s="7"/>
      <c r="J111" s="7"/>
      <c r="K111" s="7"/>
    </row>
    <row r="112" spans="3:11" x14ac:dyDescent="0.25">
      <c r="C112" s="7"/>
      <c r="D112" s="7"/>
      <c r="E112" s="7"/>
      <c r="F112" s="7"/>
      <c r="G112" s="7"/>
      <c r="H112" s="7"/>
      <c r="I112" s="7"/>
      <c r="J112" s="7"/>
      <c r="K112" s="7"/>
    </row>
    <row r="113" spans="3:11" x14ac:dyDescent="0.25">
      <c r="C113" s="7"/>
      <c r="D113" s="7"/>
      <c r="E113" s="7"/>
      <c r="F113" s="7"/>
      <c r="G113" s="7"/>
      <c r="H113" s="7"/>
      <c r="I113" s="7"/>
      <c r="J113" s="7"/>
      <c r="K113" s="7"/>
    </row>
    <row r="114" spans="3:11" x14ac:dyDescent="0.25">
      <c r="C114" s="7"/>
      <c r="D114" s="7"/>
      <c r="E114" s="7"/>
      <c r="F114" s="7"/>
      <c r="G114" s="7"/>
      <c r="H114" s="7"/>
      <c r="I114" s="7"/>
      <c r="J114" s="7"/>
      <c r="K114" s="7"/>
    </row>
    <row r="115" spans="3:11" x14ac:dyDescent="0.25">
      <c r="C115" s="7"/>
      <c r="D115" s="7"/>
      <c r="E115" s="7"/>
      <c r="F115" s="7"/>
      <c r="G115" s="7"/>
      <c r="H115" s="7"/>
      <c r="I115" s="7"/>
      <c r="J115" s="7"/>
      <c r="K115" s="7"/>
    </row>
    <row r="116" spans="3:11" x14ac:dyDescent="0.25">
      <c r="C116" s="7"/>
      <c r="D116" s="7"/>
      <c r="E116" s="7"/>
      <c r="F116" s="7"/>
      <c r="G116" s="7"/>
      <c r="H116" s="7"/>
      <c r="I116" s="7"/>
      <c r="J116" s="7"/>
      <c r="K116" s="7"/>
    </row>
    <row r="117" spans="3:11" x14ac:dyDescent="0.25">
      <c r="C117" s="7"/>
      <c r="D117" s="7"/>
      <c r="E117" s="7"/>
      <c r="F117" s="7"/>
      <c r="G117" s="7"/>
      <c r="H117" s="7"/>
      <c r="I117" s="7"/>
      <c r="J117" s="7"/>
    </row>
    <row r="118" spans="3:11" x14ac:dyDescent="0.25">
      <c r="G118" s="7"/>
      <c r="H118" s="7"/>
      <c r="I118" s="7"/>
      <c r="J118" s="7"/>
    </row>
    <row r="119" spans="3:11" x14ac:dyDescent="0.25">
      <c r="G119" s="7"/>
      <c r="H119" s="7"/>
      <c r="I119" s="7"/>
      <c r="J119" s="7"/>
    </row>
  </sheetData>
  <sheetProtection password="CA09" sheet="1" objects="1" scenarios="1"/>
  <mergeCells count="52">
    <mergeCell ref="C30:F30"/>
    <mergeCell ref="G30:J30"/>
    <mergeCell ref="C12:F12"/>
    <mergeCell ref="C14:E14"/>
    <mergeCell ref="C15:E17"/>
    <mergeCell ref="C25:G25"/>
    <mergeCell ref="C26:E26"/>
    <mergeCell ref="F26:G26"/>
    <mergeCell ref="C27:E27"/>
    <mergeCell ref="F27:G27"/>
    <mergeCell ref="C29:F29"/>
    <mergeCell ref="G29:J29"/>
    <mergeCell ref="C24:G24"/>
    <mergeCell ref="C11:F11"/>
    <mergeCell ref="K11:L11"/>
    <mergeCell ref="C2:G2"/>
    <mergeCell ref="C7:F8"/>
    <mergeCell ref="G7:H7"/>
    <mergeCell ref="I7:J7"/>
    <mergeCell ref="K8:L8"/>
    <mergeCell ref="C9:F9"/>
    <mergeCell ref="K9:L9"/>
    <mergeCell ref="D10:F10"/>
    <mergeCell ref="K10:L10"/>
    <mergeCell ref="C6:H6"/>
    <mergeCell ref="I31:J31"/>
    <mergeCell ref="I32:J32"/>
    <mergeCell ref="I33:J33"/>
    <mergeCell ref="C36:F36"/>
    <mergeCell ref="G36:J36"/>
    <mergeCell ref="C31:D31"/>
    <mergeCell ref="E31:F31"/>
    <mergeCell ref="C32:D32"/>
    <mergeCell ref="E32:F32"/>
    <mergeCell ref="G31:H31"/>
    <mergeCell ref="G32:H32"/>
    <mergeCell ref="C33:D33"/>
    <mergeCell ref="E33:F33"/>
    <mergeCell ref="G33:H33"/>
    <mergeCell ref="C42:M42"/>
    <mergeCell ref="C66:M66"/>
    <mergeCell ref="L37:M38"/>
    <mergeCell ref="G38:I38"/>
    <mergeCell ref="C35:F35"/>
    <mergeCell ref="G35:J35"/>
    <mergeCell ref="K35:M35"/>
    <mergeCell ref="C37:E37"/>
    <mergeCell ref="C38:E38"/>
    <mergeCell ref="F37:F38"/>
    <mergeCell ref="K36:M36"/>
    <mergeCell ref="G37:I37"/>
    <mergeCell ref="J37:J38"/>
  </mergeCells>
  <hyperlinks>
    <hyperlink ref="B3" location="Content!A1" display="Content (Inhaltsverzeichnis)" xr:uid="{00000000-0004-0000-3200-000000000000}"/>
  </hyperlinks>
  <pageMargins left="0.7" right="0.7" top="0.78740157499999996" bottom="0.78740157499999996" header="0.3" footer="0.3"/>
  <pageSetup paperSize="9" orientation="portrait" horizontalDpi="0" verticalDpi="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56"/>
  <dimension ref="A1:T45"/>
  <sheetViews>
    <sheetView showGridLines="0" zoomScaleNormal="100" zoomScaleSheetLayoutView="75" zoomScalePageLayoutView="69" workbookViewId="0">
      <pane ySplit="3" topLeftCell="A4" activePane="bottomLeft" state="frozen"/>
      <selection pane="bottomLeft" activeCell="J15" sqref="J15:L15"/>
    </sheetView>
  </sheetViews>
  <sheetFormatPr baseColWidth="10" defaultRowHeight="14.25" x14ac:dyDescent="0.2"/>
  <cols>
    <col min="1" max="1" width="2.7109375" style="185" customWidth="1"/>
    <col min="2" max="2" width="13.85546875" style="185" customWidth="1"/>
    <col min="3" max="3" width="18.7109375" style="185" customWidth="1"/>
    <col min="4" max="4" width="16.28515625" style="185" customWidth="1"/>
    <col min="5" max="5" width="15" style="185" customWidth="1"/>
    <col min="6" max="6" width="15.7109375" style="185" customWidth="1"/>
    <col min="7" max="7" width="16.28515625" style="185" customWidth="1"/>
    <col min="8" max="9" width="14.140625" style="185" customWidth="1"/>
    <col min="10" max="10" width="15.28515625" style="185" customWidth="1"/>
    <col min="11" max="11" width="15.42578125" style="185" customWidth="1"/>
    <col min="12" max="12" width="14.7109375" style="185" customWidth="1"/>
    <col min="13" max="13" width="16.28515625" style="185" customWidth="1"/>
    <col min="14" max="14" width="14.5703125" style="185" customWidth="1"/>
    <col min="15" max="15" width="10.42578125" style="185" customWidth="1"/>
    <col min="16" max="16" width="12.7109375" style="185" customWidth="1"/>
    <col min="17" max="17" width="11.42578125" style="185" customWidth="1"/>
    <col min="18" max="18" width="7.140625" style="185" customWidth="1"/>
    <col min="19" max="19" width="8.42578125" style="185" customWidth="1"/>
    <col min="20" max="20" width="6.7109375" style="185" customWidth="1"/>
    <col min="21" max="21" width="8.28515625" style="185" customWidth="1"/>
    <col min="22" max="22" width="10.85546875" style="185" customWidth="1"/>
    <col min="23" max="23" width="9.42578125" style="185" customWidth="1"/>
    <col min="24" max="29" width="11.42578125" style="185" customWidth="1"/>
    <col min="30" max="256" width="11.42578125" style="185"/>
    <col min="257" max="257" width="0.85546875" style="185" customWidth="1"/>
    <col min="258" max="258" width="13.5703125" style="185" customWidth="1"/>
    <col min="259" max="259" width="17.28515625" style="185" customWidth="1"/>
    <col min="260" max="270" width="6.7109375" style="185" customWidth="1"/>
    <col min="271" max="271" width="10.42578125" style="185" customWidth="1"/>
    <col min="272" max="512" width="11.42578125" style="185"/>
    <col min="513" max="513" width="0.85546875" style="185" customWidth="1"/>
    <col min="514" max="514" width="13.5703125" style="185" customWidth="1"/>
    <col min="515" max="515" width="17.28515625" style="185" customWidth="1"/>
    <col min="516" max="526" width="6.7109375" style="185" customWidth="1"/>
    <col min="527" max="527" width="10.42578125" style="185" customWidth="1"/>
    <col min="528" max="768" width="11.42578125" style="185"/>
    <col min="769" max="769" width="0.85546875" style="185" customWidth="1"/>
    <col min="770" max="770" width="13.5703125" style="185" customWidth="1"/>
    <col min="771" max="771" width="17.28515625" style="185" customWidth="1"/>
    <col min="772" max="782" width="6.7109375" style="185" customWidth="1"/>
    <col min="783" max="783" width="10.42578125" style="185" customWidth="1"/>
    <col min="784" max="1024" width="11.42578125" style="185"/>
    <col min="1025" max="1025" width="0.85546875" style="185" customWidth="1"/>
    <col min="1026" max="1026" width="13.5703125" style="185" customWidth="1"/>
    <col min="1027" max="1027" width="17.28515625" style="185" customWidth="1"/>
    <col min="1028" max="1038" width="6.7109375" style="185" customWidth="1"/>
    <col min="1039" max="1039" width="10.42578125" style="185" customWidth="1"/>
    <col min="1040" max="1280" width="11.42578125" style="185"/>
    <col min="1281" max="1281" width="0.85546875" style="185" customWidth="1"/>
    <col min="1282" max="1282" width="13.5703125" style="185" customWidth="1"/>
    <col min="1283" max="1283" width="17.28515625" style="185" customWidth="1"/>
    <col min="1284" max="1294" width="6.7109375" style="185" customWidth="1"/>
    <col min="1295" max="1295" width="10.42578125" style="185" customWidth="1"/>
    <col min="1296" max="1536" width="11.42578125" style="185"/>
    <col min="1537" max="1537" width="0.85546875" style="185" customWidth="1"/>
    <col min="1538" max="1538" width="13.5703125" style="185" customWidth="1"/>
    <col min="1539" max="1539" width="17.28515625" style="185" customWidth="1"/>
    <col min="1540" max="1550" width="6.7109375" style="185" customWidth="1"/>
    <col min="1551" max="1551" width="10.42578125" style="185" customWidth="1"/>
    <col min="1552" max="1792" width="11.42578125" style="185"/>
    <col min="1793" max="1793" width="0.85546875" style="185" customWidth="1"/>
    <col min="1794" max="1794" width="13.5703125" style="185" customWidth="1"/>
    <col min="1795" max="1795" width="17.28515625" style="185" customWidth="1"/>
    <col min="1796" max="1806" width="6.7109375" style="185" customWidth="1"/>
    <col min="1807" max="1807" width="10.42578125" style="185" customWidth="1"/>
    <col min="1808" max="2048" width="11.42578125" style="185"/>
    <col min="2049" max="2049" width="0.85546875" style="185" customWidth="1"/>
    <col min="2050" max="2050" width="13.5703125" style="185" customWidth="1"/>
    <col min="2051" max="2051" width="17.28515625" style="185" customWidth="1"/>
    <col min="2052" max="2062" width="6.7109375" style="185" customWidth="1"/>
    <col min="2063" max="2063" width="10.42578125" style="185" customWidth="1"/>
    <col min="2064" max="2304" width="11.42578125" style="185"/>
    <col min="2305" max="2305" width="0.85546875" style="185" customWidth="1"/>
    <col min="2306" max="2306" width="13.5703125" style="185" customWidth="1"/>
    <col min="2307" max="2307" width="17.28515625" style="185" customWidth="1"/>
    <col min="2308" max="2318" width="6.7109375" style="185" customWidth="1"/>
    <col min="2319" max="2319" width="10.42578125" style="185" customWidth="1"/>
    <col min="2320" max="2560" width="11.42578125" style="185"/>
    <col min="2561" max="2561" width="0.85546875" style="185" customWidth="1"/>
    <col min="2562" max="2562" width="13.5703125" style="185" customWidth="1"/>
    <col min="2563" max="2563" width="17.28515625" style="185" customWidth="1"/>
    <col min="2564" max="2574" width="6.7109375" style="185" customWidth="1"/>
    <col min="2575" max="2575" width="10.42578125" style="185" customWidth="1"/>
    <col min="2576" max="2816" width="11.42578125" style="185"/>
    <col min="2817" max="2817" width="0.85546875" style="185" customWidth="1"/>
    <col min="2818" max="2818" width="13.5703125" style="185" customWidth="1"/>
    <col min="2819" max="2819" width="17.28515625" style="185" customWidth="1"/>
    <col min="2820" max="2830" width="6.7109375" style="185" customWidth="1"/>
    <col min="2831" max="2831" width="10.42578125" style="185" customWidth="1"/>
    <col min="2832" max="3072" width="11.42578125" style="185"/>
    <col min="3073" max="3073" width="0.85546875" style="185" customWidth="1"/>
    <col min="3074" max="3074" width="13.5703125" style="185" customWidth="1"/>
    <col min="3075" max="3075" width="17.28515625" style="185" customWidth="1"/>
    <col min="3076" max="3086" width="6.7109375" style="185" customWidth="1"/>
    <col min="3087" max="3087" width="10.42578125" style="185" customWidth="1"/>
    <col min="3088" max="3328" width="11.42578125" style="185"/>
    <col min="3329" max="3329" width="0.85546875" style="185" customWidth="1"/>
    <col min="3330" max="3330" width="13.5703125" style="185" customWidth="1"/>
    <col min="3331" max="3331" width="17.28515625" style="185" customWidth="1"/>
    <col min="3332" max="3342" width="6.7109375" style="185" customWidth="1"/>
    <col min="3343" max="3343" width="10.42578125" style="185" customWidth="1"/>
    <col min="3344" max="3584" width="11.42578125" style="185"/>
    <col min="3585" max="3585" width="0.85546875" style="185" customWidth="1"/>
    <col min="3586" max="3586" width="13.5703125" style="185" customWidth="1"/>
    <col min="3587" max="3587" width="17.28515625" style="185" customWidth="1"/>
    <col min="3588" max="3598" width="6.7109375" style="185" customWidth="1"/>
    <col min="3599" max="3599" width="10.42578125" style="185" customWidth="1"/>
    <col min="3600" max="3840" width="11.42578125" style="185"/>
    <col min="3841" max="3841" width="0.85546875" style="185" customWidth="1"/>
    <col min="3842" max="3842" width="13.5703125" style="185" customWidth="1"/>
    <col min="3843" max="3843" width="17.28515625" style="185" customWidth="1"/>
    <col min="3844" max="3854" width="6.7109375" style="185" customWidth="1"/>
    <col min="3855" max="3855" width="10.42578125" style="185" customWidth="1"/>
    <col min="3856" max="4096" width="11.42578125" style="185"/>
    <col min="4097" max="4097" width="0.85546875" style="185" customWidth="1"/>
    <col min="4098" max="4098" width="13.5703125" style="185" customWidth="1"/>
    <col min="4099" max="4099" width="17.28515625" style="185" customWidth="1"/>
    <col min="4100" max="4110" width="6.7109375" style="185" customWidth="1"/>
    <col min="4111" max="4111" width="10.42578125" style="185" customWidth="1"/>
    <col min="4112" max="4352" width="11.42578125" style="185"/>
    <col min="4353" max="4353" width="0.85546875" style="185" customWidth="1"/>
    <col min="4354" max="4354" width="13.5703125" style="185" customWidth="1"/>
    <col min="4355" max="4355" width="17.28515625" style="185" customWidth="1"/>
    <col min="4356" max="4366" width="6.7109375" style="185" customWidth="1"/>
    <col min="4367" max="4367" width="10.42578125" style="185" customWidth="1"/>
    <col min="4368" max="4608" width="11.42578125" style="185"/>
    <col min="4609" max="4609" width="0.85546875" style="185" customWidth="1"/>
    <col min="4610" max="4610" width="13.5703125" style="185" customWidth="1"/>
    <col min="4611" max="4611" width="17.28515625" style="185" customWidth="1"/>
    <col min="4612" max="4622" width="6.7109375" style="185" customWidth="1"/>
    <col min="4623" max="4623" width="10.42578125" style="185" customWidth="1"/>
    <col min="4624" max="4864" width="11.42578125" style="185"/>
    <col min="4865" max="4865" width="0.85546875" style="185" customWidth="1"/>
    <col min="4866" max="4866" width="13.5703125" style="185" customWidth="1"/>
    <col min="4867" max="4867" width="17.28515625" style="185" customWidth="1"/>
    <col min="4868" max="4878" width="6.7109375" style="185" customWidth="1"/>
    <col min="4879" max="4879" width="10.42578125" style="185" customWidth="1"/>
    <col min="4880" max="5120" width="11.42578125" style="185"/>
    <col min="5121" max="5121" width="0.85546875" style="185" customWidth="1"/>
    <col min="5122" max="5122" width="13.5703125" style="185" customWidth="1"/>
    <col min="5123" max="5123" width="17.28515625" style="185" customWidth="1"/>
    <col min="5124" max="5134" width="6.7109375" style="185" customWidth="1"/>
    <col min="5135" max="5135" width="10.42578125" style="185" customWidth="1"/>
    <col min="5136" max="5376" width="11.42578125" style="185"/>
    <col min="5377" max="5377" width="0.85546875" style="185" customWidth="1"/>
    <col min="5378" max="5378" width="13.5703125" style="185" customWidth="1"/>
    <col min="5379" max="5379" width="17.28515625" style="185" customWidth="1"/>
    <col min="5380" max="5390" width="6.7109375" style="185" customWidth="1"/>
    <col min="5391" max="5391" width="10.42578125" style="185" customWidth="1"/>
    <col min="5392" max="5632" width="11.42578125" style="185"/>
    <col min="5633" max="5633" width="0.85546875" style="185" customWidth="1"/>
    <col min="5634" max="5634" width="13.5703125" style="185" customWidth="1"/>
    <col min="5635" max="5635" width="17.28515625" style="185" customWidth="1"/>
    <col min="5636" max="5646" width="6.7109375" style="185" customWidth="1"/>
    <col min="5647" max="5647" width="10.42578125" style="185" customWidth="1"/>
    <col min="5648" max="5888" width="11.42578125" style="185"/>
    <col min="5889" max="5889" width="0.85546875" style="185" customWidth="1"/>
    <col min="5890" max="5890" width="13.5703125" style="185" customWidth="1"/>
    <col min="5891" max="5891" width="17.28515625" style="185" customWidth="1"/>
    <col min="5892" max="5902" width="6.7109375" style="185" customWidth="1"/>
    <col min="5903" max="5903" width="10.42578125" style="185" customWidth="1"/>
    <col min="5904" max="6144" width="11.42578125" style="185"/>
    <col min="6145" max="6145" width="0.85546875" style="185" customWidth="1"/>
    <col min="6146" max="6146" width="13.5703125" style="185" customWidth="1"/>
    <col min="6147" max="6147" width="17.28515625" style="185" customWidth="1"/>
    <col min="6148" max="6158" width="6.7109375" style="185" customWidth="1"/>
    <col min="6159" max="6159" width="10.42578125" style="185" customWidth="1"/>
    <col min="6160" max="6400" width="11.42578125" style="185"/>
    <col min="6401" max="6401" width="0.85546875" style="185" customWidth="1"/>
    <col min="6402" max="6402" width="13.5703125" style="185" customWidth="1"/>
    <col min="6403" max="6403" width="17.28515625" style="185" customWidth="1"/>
    <col min="6404" max="6414" width="6.7109375" style="185" customWidth="1"/>
    <col min="6415" max="6415" width="10.42578125" style="185" customWidth="1"/>
    <col min="6416" max="6656" width="11.42578125" style="185"/>
    <col min="6657" max="6657" width="0.85546875" style="185" customWidth="1"/>
    <col min="6658" max="6658" width="13.5703125" style="185" customWidth="1"/>
    <col min="6659" max="6659" width="17.28515625" style="185" customWidth="1"/>
    <col min="6660" max="6670" width="6.7109375" style="185" customWidth="1"/>
    <col min="6671" max="6671" width="10.42578125" style="185" customWidth="1"/>
    <col min="6672" max="6912" width="11.42578125" style="185"/>
    <col min="6913" max="6913" width="0.85546875" style="185" customWidth="1"/>
    <col min="6914" max="6914" width="13.5703125" style="185" customWidth="1"/>
    <col min="6915" max="6915" width="17.28515625" style="185" customWidth="1"/>
    <col min="6916" max="6926" width="6.7109375" style="185" customWidth="1"/>
    <col min="6927" max="6927" width="10.42578125" style="185" customWidth="1"/>
    <col min="6928" max="7168" width="11.42578125" style="185"/>
    <col min="7169" max="7169" width="0.85546875" style="185" customWidth="1"/>
    <col min="7170" max="7170" width="13.5703125" style="185" customWidth="1"/>
    <col min="7171" max="7171" width="17.28515625" style="185" customWidth="1"/>
    <col min="7172" max="7182" width="6.7109375" style="185" customWidth="1"/>
    <col min="7183" max="7183" width="10.42578125" style="185" customWidth="1"/>
    <col min="7184" max="7424" width="11.42578125" style="185"/>
    <col min="7425" max="7425" width="0.85546875" style="185" customWidth="1"/>
    <col min="7426" max="7426" width="13.5703125" style="185" customWidth="1"/>
    <col min="7427" max="7427" width="17.28515625" style="185" customWidth="1"/>
    <col min="7428" max="7438" width="6.7109375" style="185" customWidth="1"/>
    <col min="7439" max="7439" width="10.42578125" style="185" customWidth="1"/>
    <col min="7440" max="7680" width="11.42578125" style="185"/>
    <col min="7681" max="7681" width="0.85546875" style="185" customWidth="1"/>
    <col min="7682" max="7682" width="13.5703125" style="185" customWidth="1"/>
    <col min="7683" max="7683" width="17.28515625" style="185" customWidth="1"/>
    <col min="7684" max="7694" width="6.7109375" style="185" customWidth="1"/>
    <col min="7695" max="7695" width="10.42578125" style="185" customWidth="1"/>
    <col min="7696" max="7936" width="11.42578125" style="185"/>
    <col min="7937" max="7937" width="0.85546875" style="185" customWidth="1"/>
    <col min="7938" max="7938" width="13.5703125" style="185" customWidth="1"/>
    <col min="7939" max="7939" width="17.28515625" style="185" customWidth="1"/>
    <col min="7940" max="7950" width="6.7109375" style="185" customWidth="1"/>
    <col min="7951" max="7951" width="10.42578125" style="185" customWidth="1"/>
    <col min="7952" max="8192" width="11.42578125" style="185"/>
    <col min="8193" max="8193" width="0.85546875" style="185" customWidth="1"/>
    <col min="8194" max="8194" width="13.5703125" style="185" customWidth="1"/>
    <col min="8195" max="8195" width="17.28515625" style="185" customWidth="1"/>
    <col min="8196" max="8206" width="6.7109375" style="185" customWidth="1"/>
    <col min="8207" max="8207" width="10.42578125" style="185" customWidth="1"/>
    <col min="8208" max="8448" width="11.42578125" style="185"/>
    <col min="8449" max="8449" width="0.85546875" style="185" customWidth="1"/>
    <col min="8450" max="8450" width="13.5703125" style="185" customWidth="1"/>
    <col min="8451" max="8451" width="17.28515625" style="185" customWidth="1"/>
    <col min="8452" max="8462" width="6.7109375" style="185" customWidth="1"/>
    <col min="8463" max="8463" width="10.42578125" style="185" customWidth="1"/>
    <col min="8464" max="8704" width="11.42578125" style="185"/>
    <col min="8705" max="8705" width="0.85546875" style="185" customWidth="1"/>
    <col min="8706" max="8706" width="13.5703125" style="185" customWidth="1"/>
    <col min="8707" max="8707" width="17.28515625" style="185" customWidth="1"/>
    <col min="8708" max="8718" width="6.7109375" style="185" customWidth="1"/>
    <col min="8719" max="8719" width="10.42578125" style="185" customWidth="1"/>
    <col min="8720" max="8960" width="11.42578125" style="185"/>
    <col min="8961" max="8961" width="0.85546875" style="185" customWidth="1"/>
    <col min="8962" max="8962" width="13.5703125" style="185" customWidth="1"/>
    <col min="8963" max="8963" width="17.28515625" style="185" customWidth="1"/>
    <col min="8964" max="8974" width="6.7109375" style="185" customWidth="1"/>
    <col min="8975" max="8975" width="10.42578125" style="185" customWidth="1"/>
    <col min="8976" max="9216" width="11.42578125" style="185"/>
    <col min="9217" max="9217" width="0.85546875" style="185" customWidth="1"/>
    <col min="9218" max="9218" width="13.5703125" style="185" customWidth="1"/>
    <col min="9219" max="9219" width="17.28515625" style="185" customWidth="1"/>
    <col min="9220" max="9230" width="6.7109375" style="185" customWidth="1"/>
    <col min="9231" max="9231" width="10.42578125" style="185" customWidth="1"/>
    <col min="9232" max="9472" width="11.42578125" style="185"/>
    <col min="9473" max="9473" width="0.85546875" style="185" customWidth="1"/>
    <col min="9474" max="9474" width="13.5703125" style="185" customWidth="1"/>
    <col min="9475" max="9475" width="17.28515625" style="185" customWidth="1"/>
    <col min="9476" max="9486" width="6.7109375" style="185" customWidth="1"/>
    <col min="9487" max="9487" width="10.42578125" style="185" customWidth="1"/>
    <col min="9488" max="9728" width="11.42578125" style="185"/>
    <col min="9729" max="9729" width="0.85546875" style="185" customWidth="1"/>
    <col min="9730" max="9730" width="13.5703125" style="185" customWidth="1"/>
    <col min="9731" max="9731" width="17.28515625" style="185" customWidth="1"/>
    <col min="9732" max="9742" width="6.7109375" style="185" customWidth="1"/>
    <col min="9743" max="9743" width="10.42578125" style="185" customWidth="1"/>
    <col min="9744" max="9984" width="11.42578125" style="185"/>
    <col min="9985" max="9985" width="0.85546875" style="185" customWidth="1"/>
    <col min="9986" max="9986" width="13.5703125" style="185" customWidth="1"/>
    <col min="9987" max="9987" width="17.28515625" style="185" customWidth="1"/>
    <col min="9988" max="9998" width="6.7109375" style="185" customWidth="1"/>
    <col min="9999" max="9999" width="10.42578125" style="185" customWidth="1"/>
    <col min="10000" max="10240" width="11.42578125" style="185"/>
    <col min="10241" max="10241" width="0.85546875" style="185" customWidth="1"/>
    <col min="10242" max="10242" width="13.5703125" style="185" customWidth="1"/>
    <col min="10243" max="10243" width="17.28515625" style="185" customWidth="1"/>
    <col min="10244" max="10254" width="6.7109375" style="185" customWidth="1"/>
    <col min="10255" max="10255" width="10.42578125" style="185" customWidth="1"/>
    <col min="10256" max="10496" width="11.42578125" style="185"/>
    <col min="10497" max="10497" width="0.85546875" style="185" customWidth="1"/>
    <col min="10498" max="10498" width="13.5703125" style="185" customWidth="1"/>
    <col min="10499" max="10499" width="17.28515625" style="185" customWidth="1"/>
    <col min="10500" max="10510" width="6.7109375" style="185" customWidth="1"/>
    <col min="10511" max="10511" width="10.42578125" style="185" customWidth="1"/>
    <col min="10512" max="10752" width="11.42578125" style="185"/>
    <col min="10753" max="10753" width="0.85546875" style="185" customWidth="1"/>
    <col min="10754" max="10754" width="13.5703125" style="185" customWidth="1"/>
    <col min="10755" max="10755" width="17.28515625" style="185" customWidth="1"/>
    <col min="10756" max="10766" width="6.7109375" style="185" customWidth="1"/>
    <col min="10767" max="10767" width="10.42578125" style="185" customWidth="1"/>
    <col min="10768" max="11008" width="11.42578125" style="185"/>
    <col min="11009" max="11009" width="0.85546875" style="185" customWidth="1"/>
    <col min="11010" max="11010" width="13.5703125" style="185" customWidth="1"/>
    <col min="11011" max="11011" width="17.28515625" style="185" customWidth="1"/>
    <col min="11012" max="11022" width="6.7109375" style="185" customWidth="1"/>
    <col min="11023" max="11023" width="10.42578125" style="185" customWidth="1"/>
    <col min="11024" max="11264" width="11.42578125" style="185"/>
    <col min="11265" max="11265" width="0.85546875" style="185" customWidth="1"/>
    <col min="11266" max="11266" width="13.5703125" style="185" customWidth="1"/>
    <col min="11267" max="11267" width="17.28515625" style="185" customWidth="1"/>
    <col min="11268" max="11278" width="6.7109375" style="185" customWidth="1"/>
    <col min="11279" max="11279" width="10.42578125" style="185" customWidth="1"/>
    <col min="11280" max="11520" width="11.42578125" style="185"/>
    <col min="11521" max="11521" width="0.85546875" style="185" customWidth="1"/>
    <col min="11522" max="11522" width="13.5703125" style="185" customWidth="1"/>
    <col min="11523" max="11523" width="17.28515625" style="185" customWidth="1"/>
    <col min="11524" max="11534" width="6.7109375" style="185" customWidth="1"/>
    <col min="11535" max="11535" width="10.42578125" style="185" customWidth="1"/>
    <col min="11536" max="11776" width="11.42578125" style="185"/>
    <col min="11777" max="11777" width="0.85546875" style="185" customWidth="1"/>
    <col min="11778" max="11778" width="13.5703125" style="185" customWidth="1"/>
    <col min="11779" max="11779" width="17.28515625" style="185" customWidth="1"/>
    <col min="11780" max="11790" width="6.7109375" style="185" customWidth="1"/>
    <col min="11791" max="11791" width="10.42578125" style="185" customWidth="1"/>
    <col min="11792" max="12032" width="11.42578125" style="185"/>
    <col min="12033" max="12033" width="0.85546875" style="185" customWidth="1"/>
    <col min="12034" max="12034" width="13.5703125" style="185" customWidth="1"/>
    <col min="12035" max="12035" width="17.28515625" style="185" customWidth="1"/>
    <col min="12036" max="12046" width="6.7109375" style="185" customWidth="1"/>
    <col min="12047" max="12047" width="10.42578125" style="185" customWidth="1"/>
    <col min="12048" max="12288" width="11.42578125" style="185"/>
    <col min="12289" max="12289" width="0.85546875" style="185" customWidth="1"/>
    <col min="12290" max="12290" width="13.5703125" style="185" customWidth="1"/>
    <col min="12291" max="12291" width="17.28515625" style="185" customWidth="1"/>
    <col min="12292" max="12302" width="6.7109375" style="185" customWidth="1"/>
    <col min="12303" max="12303" width="10.42578125" style="185" customWidth="1"/>
    <col min="12304" max="12544" width="11.42578125" style="185"/>
    <col min="12545" max="12545" width="0.85546875" style="185" customWidth="1"/>
    <col min="12546" max="12546" width="13.5703125" style="185" customWidth="1"/>
    <col min="12547" max="12547" width="17.28515625" style="185" customWidth="1"/>
    <col min="12548" max="12558" width="6.7109375" style="185" customWidth="1"/>
    <col min="12559" max="12559" width="10.42578125" style="185" customWidth="1"/>
    <col min="12560" max="12800" width="11.42578125" style="185"/>
    <col min="12801" max="12801" width="0.85546875" style="185" customWidth="1"/>
    <col min="12802" max="12802" width="13.5703125" style="185" customWidth="1"/>
    <col min="12803" max="12803" width="17.28515625" style="185" customWidth="1"/>
    <col min="12804" max="12814" width="6.7109375" style="185" customWidth="1"/>
    <col min="12815" max="12815" width="10.42578125" style="185" customWidth="1"/>
    <col min="12816" max="13056" width="11.42578125" style="185"/>
    <col min="13057" max="13057" width="0.85546875" style="185" customWidth="1"/>
    <col min="13058" max="13058" width="13.5703125" style="185" customWidth="1"/>
    <col min="13059" max="13059" width="17.28515625" style="185" customWidth="1"/>
    <col min="13060" max="13070" width="6.7109375" style="185" customWidth="1"/>
    <col min="13071" max="13071" width="10.42578125" style="185" customWidth="1"/>
    <col min="13072" max="13312" width="11.42578125" style="185"/>
    <col min="13313" max="13313" width="0.85546875" style="185" customWidth="1"/>
    <col min="13314" max="13314" width="13.5703125" style="185" customWidth="1"/>
    <col min="13315" max="13315" width="17.28515625" style="185" customWidth="1"/>
    <col min="13316" max="13326" width="6.7109375" style="185" customWidth="1"/>
    <col min="13327" max="13327" width="10.42578125" style="185" customWidth="1"/>
    <col min="13328" max="13568" width="11.42578125" style="185"/>
    <col min="13569" max="13569" width="0.85546875" style="185" customWidth="1"/>
    <col min="13570" max="13570" width="13.5703125" style="185" customWidth="1"/>
    <col min="13571" max="13571" width="17.28515625" style="185" customWidth="1"/>
    <col min="13572" max="13582" width="6.7109375" style="185" customWidth="1"/>
    <col min="13583" max="13583" width="10.42578125" style="185" customWidth="1"/>
    <col min="13584" max="13824" width="11.42578125" style="185"/>
    <col min="13825" max="13825" width="0.85546875" style="185" customWidth="1"/>
    <col min="13826" max="13826" width="13.5703125" style="185" customWidth="1"/>
    <col min="13827" max="13827" width="17.28515625" style="185" customWidth="1"/>
    <col min="13828" max="13838" width="6.7109375" style="185" customWidth="1"/>
    <col min="13839" max="13839" width="10.42578125" style="185" customWidth="1"/>
    <col min="13840" max="14080" width="11.42578125" style="185"/>
    <col min="14081" max="14081" width="0.85546875" style="185" customWidth="1"/>
    <col min="14082" max="14082" width="13.5703125" style="185" customWidth="1"/>
    <col min="14083" max="14083" width="17.28515625" style="185" customWidth="1"/>
    <col min="14084" max="14094" width="6.7109375" style="185" customWidth="1"/>
    <col min="14095" max="14095" width="10.42578125" style="185" customWidth="1"/>
    <col min="14096" max="14336" width="11.42578125" style="185"/>
    <col min="14337" max="14337" width="0.85546875" style="185" customWidth="1"/>
    <col min="14338" max="14338" width="13.5703125" style="185" customWidth="1"/>
    <col min="14339" max="14339" width="17.28515625" style="185" customWidth="1"/>
    <col min="14340" max="14350" width="6.7109375" style="185" customWidth="1"/>
    <col min="14351" max="14351" width="10.42578125" style="185" customWidth="1"/>
    <col min="14352" max="14592" width="11.42578125" style="185"/>
    <col min="14593" max="14593" width="0.85546875" style="185" customWidth="1"/>
    <col min="14594" max="14594" width="13.5703125" style="185" customWidth="1"/>
    <col min="14595" max="14595" width="17.28515625" style="185" customWidth="1"/>
    <col min="14596" max="14606" width="6.7109375" style="185" customWidth="1"/>
    <col min="14607" max="14607" width="10.42578125" style="185" customWidth="1"/>
    <col min="14608" max="14848" width="11.42578125" style="185"/>
    <col min="14849" max="14849" width="0.85546875" style="185" customWidth="1"/>
    <col min="14850" max="14850" width="13.5703125" style="185" customWidth="1"/>
    <col min="14851" max="14851" width="17.28515625" style="185" customWidth="1"/>
    <col min="14852" max="14862" width="6.7109375" style="185" customWidth="1"/>
    <col min="14863" max="14863" width="10.42578125" style="185" customWidth="1"/>
    <col min="14864" max="15104" width="11.42578125" style="185"/>
    <col min="15105" max="15105" width="0.85546875" style="185" customWidth="1"/>
    <col min="15106" max="15106" width="13.5703125" style="185" customWidth="1"/>
    <col min="15107" max="15107" width="17.28515625" style="185" customWidth="1"/>
    <col min="15108" max="15118" width="6.7109375" style="185" customWidth="1"/>
    <col min="15119" max="15119" width="10.42578125" style="185" customWidth="1"/>
    <col min="15120" max="15360" width="11.42578125" style="185"/>
    <col min="15361" max="15361" width="0.85546875" style="185" customWidth="1"/>
    <col min="15362" max="15362" width="13.5703125" style="185" customWidth="1"/>
    <col min="15363" max="15363" width="17.28515625" style="185" customWidth="1"/>
    <col min="15364" max="15374" width="6.7109375" style="185" customWidth="1"/>
    <col min="15375" max="15375" width="10.42578125" style="185" customWidth="1"/>
    <col min="15376" max="15616" width="11.42578125" style="185"/>
    <col min="15617" max="15617" width="0.85546875" style="185" customWidth="1"/>
    <col min="15618" max="15618" width="13.5703125" style="185" customWidth="1"/>
    <col min="15619" max="15619" width="17.28515625" style="185" customWidth="1"/>
    <col min="15620" max="15630" width="6.7109375" style="185" customWidth="1"/>
    <col min="15631" max="15631" width="10.42578125" style="185" customWidth="1"/>
    <col min="15632" max="15872" width="11.42578125" style="185"/>
    <col min="15873" max="15873" width="0.85546875" style="185" customWidth="1"/>
    <col min="15874" max="15874" width="13.5703125" style="185" customWidth="1"/>
    <col min="15875" max="15875" width="17.28515625" style="185" customWidth="1"/>
    <col min="15876" max="15886" width="6.7109375" style="185" customWidth="1"/>
    <col min="15887" max="15887" width="10.42578125" style="185" customWidth="1"/>
    <col min="15888" max="16128" width="11.42578125" style="185"/>
    <col min="16129" max="16129" width="0.85546875" style="185" customWidth="1"/>
    <col min="16130" max="16130" width="13.5703125" style="185" customWidth="1"/>
    <col min="16131" max="16131" width="17.28515625" style="185" customWidth="1"/>
    <col min="16132" max="16142" width="6.7109375" style="185" customWidth="1"/>
    <col min="16143" max="16143" width="10.42578125" style="185" customWidth="1"/>
    <col min="16144" max="16384" width="11.42578125" style="185"/>
  </cols>
  <sheetData>
    <row r="1" spans="1:14" s="65" customFormat="1" ht="8.25" customHeight="1" x14ac:dyDescent="0.2">
      <c r="A1" s="199"/>
      <c r="B1" s="29"/>
      <c r="C1" s="29"/>
      <c r="D1" s="29"/>
      <c r="E1" s="29"/>
      <c r="F1" s="29"/>
      <c r="G1" s="29"/>
      <c r="H1" s="29"/>
      <c r="I1" s="29"/>
      <c r="J1" s="29"/>
      <c r="K1" s="29"/>
      <c r="L1" s="29"/>
      <c r="M1" s="29"/>
    </row>
    <row r="2" spans="1:14" s="65" customFormat="1" ht="50.25" customHeight="1" x14ac:dyDescent="0.2">
      <c r="B2" s="1168" t="s">
        <v>3071</v>
      </c>
      <c r="C2" s="1168"/>
      <c r="D2" s="1168"/>
      <c r="E2" s="1168"/>
      <c r="F2" s="1168"/>
      <c r="G2" s="1168"/>
      <c r="H2" s="1168"/>
      <c r="I2" s="383"/>
      <c r="J2" s="383"/>
      <c r="K2" s="383"/>
      <c r="L2" s="383"/>
      <c r="M2" s="383"/>
    </row>
    <row r="3" spans="1:14" s="1" customFormat="1" ht="21" customHeight="1" x14ac:dyDescent="0.25">
      <c r="B3" s="387" t="s">
        <v>1173</v>
      </c>
      <c r="C3"/>
      <c r="D3"/>
      <c r="E3"/>
      <c r="F3" s="384"/>
      <c r="G3" s="384"/>
      <c r="H3" s="384"/>
      <c r="I3" s="384"/>
      <c r="J3" s="384"/>
      <c r="K3"/>
      <c r="L3"/>
      <c r="M3"/>
    </row>
    <row r="4" spans="1:14" s="1" customFormat="1" ht="18" customHeight="1" thickBot="1" x14ac:dyDescent="0.3">
      <c r="B4" s="387"/>
      <c r="C4"/>
      <c r="D4"/>
      <c r="E4"/>
      <c r="F4" s="384"/>
      <c r="G4" s="384"/>
      <c r="H4" s="384"/>
      <c r="I4" s="384"/>
      <c r="J4" s="384"/>
      <c r="K4"/>
      <c r="L4"/>
      <c r="M4"/>
    </row>
    <row r="5" spans="1:14" s="1" customFormat="1" ht="18" customHeight="1" thickBot="1" x14ac:dyDescent="0.3">
      <c r="B5" s="3002" t="s">
        <v>3086</v>
      </c>
      <c r="C5" s="2154"/>
      <c r="D5" s="2155"/>
      <c r="E5"/>
      <c r="F5" s="384"/>
      <c r="G5" s="384"/>
      <c r="H5" s="384"/>
      <c r="I5" s="384"/>
      <c r="J5" s="384"/>
      <c r="K5"/>
      <c r="L5"/>
      <c r="M5"/>
    </row>
    <row r="6" spans="1:14" s="1" customFormat="1" ht="53.25" customHeight="1" thickBot="1" x14ac:dyDescent="0.3">
      <c r="B6" s="2739" t="s">
        <v>903</v>
      </c>
      <c r="C6" s="1616"/>
      <c r="D6" s="878" t="s">
        <v>3092</v>
      </c>
      <c r="E6"/>
      <c r="F6" s="384"/>
      <c r="G6" s="384"/>
      <c r="H6" s="384"/>
      <c r="I6" s="384"/>
      <c r="J6" s="384"/>
      <c r="K6"/>
      <c r="L6"/>
      <c r="M6"/>
    </row>
    <row r="7" spans="1:14" s="1" customFormat="1" ht="18" customHeight="1" thickBot="1" x14ac:dyDescent="0.3">
      <c r="B7" s="387"/>
      <c r="C7"/>
      <c r="D7"/>
      <c r="E7"/>
      <c r="F7" s="384"/>
      <c r="G7" s="384"/>
      <c r="H7" s="384"/>
      <c r="I7" s="384"/>
      <c r="J7" s="384"/>
      <c r="K7"/>
      <c r="L7"/>
      <c r="M7"/>
    </row>
    <row r="8" spans="1:14" ht="23.25" customHeight="1" thickBot="1" x14ac:dyDescent="0.25">
      <c r="B8" s="3002" t="s">
        <v>3087</v>
      </c>
      <c r="C8" s="2154"/>
      <c r="D8" s="2155"/>
      <c r="F8" s="3011" t="s">
        <v>3088</v>
      </c>
      <c r="G8" s="3012"/>
      <c r="H8" s="3013"/>
    </row>
    <row r="9" spans="1:14" ht="33.75" customHeight="1" thickBot="1" x14ac:dyDescent="0.25">
      <c r="B9" s="3009" t="s">
        <v>1081</v>
      </c>
      <c r="C9" s="3010"/>
      <c r="D9" s="877" t="s">
        <v>620</v>
      </c>
      <c r="F9" s="1385" t="s">
        <v>1081</v>
      </c>
      <c r="G9" s="1386"/>
      <c r="H9" s="875" t="s">
        <v>940</v>
      </c>
    </row>
    <row r="10" spans="1:14" ht="33.75" customHeight="1" thickBot="1" x14ac:dyDescent="0.25">
      <c r="B10" s="541"/>
      <c r="C10" s="541"/>
      <c r="D10" s="873"/>
      <c r="F10" s="1849" t="s">
        <v>903</v>
      </c>
      <c r="G10" s="1480"/>
      <c r="H10" s="876" t="s">
        <v>3090</v>
      </c>
      <c r="J10" s="541"/>
      <c r="K10" s="541"/>
      <c r="L10" s="874"/>
    </row>
    <row r="11" spans="1:14" ht="30.75" customHeight="1" thickBot="1" x14ac:dyDescent="0.3">
      <c r="B11"/>
      <c r="C11"/>
      <c r="D11"/>
    </row>
    <row r="12" spans="1:14" s="1" customFormat="1" ht="21.75" customHeight="1" thickBot="1" x14ac:dyDescent="0.3">
      <c r="B12" s="3003" t="s">
        <v>3089</v>
      </c>
      <c r="C12" s="3004"/>
      <c r="D12" s="3004"/>
      <c r="E12" s="3004"/>
      <c r="F12" s="3004"/>
      <c r="G12" s="3004"/>
      <c r="H12" s="3004"/>
      <c r="I12" s="3004"/>
      <c r="J12" s="3004"/>
      <c r="K12" s="3004"/>
      <c r="L12" s="3005"/>
      <c r="M12"/>
    </row>
    <row r="13" spans="1:14" ht="12.75" customHeight="1" thickBot="1" x14ac:dyDescent="0.25"/>
    <row r="14" spans="1:14" ht="21.75" customHeight="1" thickBot="1" x14ac:dyDescent="0.25">
      <c r="B14" s="3002" t="s">
        <v>3085</v>
      </c>
      <c r="C14" s="2154"/>
      <c r="D14" s="2155"/>
      <c r="F14" s="3002" t="s">
        <v>3083</v>
      </c>
      <c r="G14" s="2154"/>
      <c r="H14" s="2155"/>
      <c r="J14" s="3006" t="s">
        <v>3084</v>
      </c>
      <c r="K14" s="3007"/>
      <c r="L14" s="3008"/>
      <c r="N14" s="872"/>
    </row>
    <row r="15" spans="1:14" ht="57.75" customHeight="1" thickBot="1" x14ac:dyDescent="0.25">
      <c r="B15" s="2996" t="s">
        <v>3078</v>
      </c>
      <c r="C15" s="2997"/>
      <c r="D15" s="2998"/>
      <c r="F15" s="2990" t="s">
        <v>3081</v>
      </c>
      <c r="G15" s="2991"/>
      <c r="H15" s="2992"/>
      <c r="J15" s="2993" t="s">
        <v>3082</v>
      </c>
      <c r="K15" s="2994"/>
      <c r="L15" s="2995"/>
    </row>
    <row r="16" spans="1:14" ht="48" customHeight="1" thickBot="1" x14ac:dyDescent="0.3">
      <c r="B16" s="2999" t="s">
        <v>3070</v>
      </c>
      <c r="C16" s="3000"/>
      <c r="D16" s="3001"/>
      <c r="F16" s="2990" t="s">
        <v>3079</v>
      </c>
      <c r="G16" s="2991"/>
      <c r="H16" s="2992"/>
      <c r="J16" s="879" t="s">
        <v>3099</v>
      </c>
      <c r="K16" s="880" t="s">
        <v>3100</v>
      </c>
      <c r="L16" s="881" t="s">
        <v>2363</v>
      </c>
      <c r="N16"/>
    </row>
    <row r="17" spans="1:16" ht="51" customHeight="1" thickBot="1" x14ac:dyDescent="0.25">
      <c r="B17" s="2999" t="s">
        <v>3072</v>
      </c>
      <c r="C17" s="3000"/>
      <c r="D17" s="3001"/>
      <c r="F17" s="2990" t="s">
        <v>3073</v>
      </c>
      <c r="G17" s="2991"/>
      <c r="H17" s="2992"/>
      <c r="J17" s="2993" t="s">
        <v>3080</v>
      </c>
      <c r="K17" s="2994"/>
      <c r="L17" s="2995"/>
    </row>
    <row r="18" spans="1:16" ht="51" customHeight="1" thickBot="1" x14ac:dyDescent="0.25">
      <c r="B18" s="2999" t="s">
        <v>3077</v>
      </c>
      <c r="C18" s="3000"/>
      <c r="D18" s="3001"/>
      <c r="F18" s="2990" t="s">
        <v>3074</v>
      </c>
      <c r="G18" s="2991"/>
      <c r="H18" s="2992"/>
      <c r="J18" s="2993" t="s">
        <v>3076</v>
      </c>
      <c r="K18" s="2994"/>
      <c r="L18" s="2995"/>
    </row>
    <row r="19" spans="1:16" ht="51" customHeight="1" thickBot="1" x14ac:dyDescent="0.25">
      <c r="B19" s="864"/>
      <c r="C19" s="864"/>
      <c r="D19" s="864"/>
      <c r="F19" s="2990" t="s">
        <v>3075</v>
      </c>
      <c r="G19" s="2991"/>
      <c r="H19" s="2992"/>
      <c r="J19" s="865"/>
      <c r="K19" s="865"/>
      <c r="L19" s="865"/>
    </row>
    <row r="20" spans="1:16" s="1" customFormat="1" ht="14.25" customHeight="1" x14ac:dyDescent="0.25">
      <c r="B20" s="387"/>
      <c r="C20"/>
      <c r="D20"/>
      <c r="E20"/>
      <c r="F20" s="384"/>
      <c r="G20" s="384"/>
      <c r="H20" s="384"/>
      <c r="I20" s="384"/>
      <c r="J20" s="384"/>
      <c r="K20"/>
      <c r="L20"/>
      <c r="M20"/>
    </row>
    <row r="21" spans="1:16" s="1" customFormat="1" ht="14.25" customHeight="1" x14ac:dyDescent="0.25">
      <c r="B21" s="387"/>
      <c r="C21"/>
      <c r="D21"/>
      <c r="E21"/>
      <c r="F21" s="384"/>
      <c r="G21" s="384"/>
      <c r="H21" s="384"/>
      <c r="I21" s="384"/>
      <c r="J21" s="384"/>
      <c r="K21"/>
      <c r="L21"/>
      <c r="M21"/>
    </row>
    <row r="22" spans="1:16" s="1" customFormat="1" ht="14.25" customHeight="1" thickBot="1" x14ac:dyDescent="0.3">
      <c r="B22" s="387"/>
      <c r="C22"/>
      <c r="D22"/>
      <c r="E22"/>
      <c r="F22" s="384"/>
      <c r="G22" s="384"/>
      <c r="H22" s="384"/>
      <c r="I22" s="384"/>
      <c r="J22" s="384"/>
      <c r="K22"/>
      <c r="L22"/>
      <c r="M22"/>
    </row>
    <row r="23" spans="1:16" s="258" customFormat="1" ht="28.5" customHeight="1" x14ac:dyDescent="0.2">
      <c r="A23" s="257"/>
      <c r="B23" s="1352" t="s">
        <v>1862</v>
      </c>
      <c r="C23" s="1353"/>
      <c r="D23" s="1358" t="s">
        <v>1256</v>
      </c>
      <c r="E23" s="1358"/>
      <c r="F23" s="1360" t="s">
        <v>1250</v>
      </c>
      <c r="G23" s="1361"/>
      <c r="H23" s="1361"/>
      <c r="I23" s="1361"/>
      <c r="J23" s="1361"/>
      <c r="K23" s="1361"/>
      <c r="L23" s="1361"/>
      <c r="M23" s="1361"/>
      <c r="N23" s="1361"/>
      <c r="O23" s="1324" t="s">
        <v>1237</v>
      </c>
    </row>
    <row r="24" spans="1:16" s="258" customFormat="1" ht="29.25" customHeight="1" x14ac:dyDescent="0.2">
      <c r="A24" s="257"/>
      <c r="B24" s="1354"/>
      <c r="C24" s="1355"/>
      <c r="D24" s="1359"/>
      <c r="E24" s="1359"/>
      <c r="F24" s="1327" t="s">
        <v>1249</v>
      </c>
      <c r="G24" s="1328"/>
      <c r="H24" s="1328"/>
      <c r="I24" s="1328"/>
      <c r="J24" s="1328"/>
      <c r="K24" s="1328"/>
      <c r="L24" s="1328"/>
      <c r="M24" s="1329" t="s">
        <v>1247</v>
      </c>
      <c r="N24" s="1329" t="s">
        <v>1244</v>
      </c>
      <c r="O24" s="1325"/>
    </row>
    <row r="25" spans="1:16" s="258" customFormat="1" ht="134.25" customHeight="1" x14ac:dyDescent="0.2">
      <c r="A25" s="257"/>
      <c r="B25" s="1356"/>
      <c r="C25" s="1357"/>
      <c r="D25" s="259" t="s">
        <v>1245</v>
      </c>
      <c r="E25" s="259" t="s">
        <v>1246</v>
      </c>
      <c r="F25" s="259" t="s">
        <v>1238</v>
      </c>
      <c r="G25" s="259" t="s">
        <v>1239</v>
      </c>
      <c r="H25" s="259" t="s">
        <v>1240</v>
      </c>
      <c r="I25" s="259" t="s">
        <v>1241</v>
      </c>
      <c r="J25" s="259" t="s">
        <v>1242</v>
      </c>
      <c r="K25" s="259" t="s">
        <v>1243</v>
      </c>
      <c r="L25" s="259" t="s">
        <v>1248</v>
      </c>
      <c r="M25" s="1330"/>
      <c r="N25" s="1330"/>
      <c r="O25" s="1326"/>
    </row>
    <row r="26" spans="1:16" s="258" customFormat="1" ht="6.75" customHeight="1" thickBot="1" x14ac:dyDescent="0.3">
      <c r="A26" s="257"/>
      <c r="B26" s="260"/>
      <c r="C26" s="260"/>
      <c r="D26" s="261"/>
      <c r="E26" s="261"/>
      <c r="F26" s="261"/>
      <c r="G26" s="261"/>
      <c r="H26" s="261"/>
      <c r="I26" s="261"/>
      <c r="J26" s="261"/>
      <c r="K26" s="261"/>
      <c r="L26" s="261"/>
      <c r="M26" s="262"/>
      <c r="N26" s="262"/>
      <c r="O26" s="260"/>
    </row>
    <row r="27" spans="1:16" s="258" customFormat="1" ht="35.25" customHeight="1" thickBot="1" x14ac:dyDescent="0.25">
      <c r="A27" s="257"/>
      <c r="B27" s="1342" t="s">
        <v>1235</v>
      </c>
      <c r="C27" s="1343"/>
      <c r="D27" s="1343"/>
      <c r="E27" s="1343"/>
      <c r="F27" s="1343"/>
      <c r="G27" s="1343"/>
      <c r="H27" s="1343"/>
      <c r="I27" s="1343"/>
      <c r="J27" s="1343"/>
      <c r="K27" s="1343"/>
      <c r="L27" s="1343"/>
      <c r="M27" s="1343"/>
      <c r="N27" s="1343"/>
      <c r="O27" s="1344"/>
      <c r="P27" s="869" t="s">
        <v>2982</v>
      </c>
    </row>
    <row r="28" spans="1:16" s="258" customFormat="1" ht="30.75" customHeight="1" thickBot="1" x14ac:dyDescent="0.25">
      <c r="B28" s="1345" t="s">
        <v>1938</v>
      </c>
      <c r="C28" s="769" t="s">
        <v>1228</v>
      </c>
      <c r="D28" s="866" t="s">
        <v>2993</v>
      </c>
      <c r="E28" s="866" t="s">
        <v>3016</v>
      </c>
      <c r="F28" s="866" t="s">
        <v>3021</v>
      </c>
      <c r="G28" s="866" t="s">
        <v>3027</v>
      </c>
      <c r="H28" s="866" t="s">
        <v>3033</v>
      </c>
      <c r="I28" s="866" t="s">
        <v>3034</v>
      </c>
      <c r="J28" s="866" t="s">
        <v>3040</v>
      </c>
      <c r="K28" s="866" t="s">
        <v>3051</v>
      </c>
      <c r="L28" s="866" t="s">
        <v>3057</v>
      </c>
      <c r="M28" s="866" t="s">
        <v>3063</v>
      </c>
      <c r="N28" s="866" t="s">
        <v>3064</v>
      </c>
      <c r="O28" s="770">
        <v>0</v>
      </c>
      <c r="P28" s="870" t="s">
        <v>2983</v>
      </c>
    </row>
    <row r="29" spans="1:16" s="258" customFormat="1" ht="31.5" customHeight="1" thickBot="1" x14ac:dyDescent="0.25">
      <c r="B29" s="1346"/>
      <c r="C29" s="727" t="s">
        <v>1229</v>
      </c>
      <c r="D29" s="866" t="s">
        <v>2994</v>
      </c>
      <c r="E29" s="866" t="s">
        <v>3015</v>
      </c>
      <c r="F29" s="866" t="s">
        <v>3020</v>
      </c>
      <c r="G29" s="866" t="s">
        <v>3026</v>
      </c>
      <c r="H29" s="866" t="s">
        <v>3032</v>
      </c>
      <c r="I29" s="866" t="s">
        <v>3035</v>
      </c>
      <c r="J29" s="866" t="s">
        <v>3041</v>
      </c>
      <c r="K29" s="866" t="s">
        <v>3050</v>
      </c>
      <c r="L29" s="866" t="s">
        <v>3056</v>
      </c>
      <c r="M29" s="866" t="s">
        <v>3062</v>
      </c>
      <c r="N29" s="866" t="s">
        <v>3065</v>
      </c>
      <c r="O29" s="728">
        <v>0</v>
      </c>
      <c r="P29" s="871" t="s">
        <v>2984</v>
      </c>
    </row>
    <row r="30" spans="1:16" s="258" customFormat="1" ht="30.75" customHeight="1" thickBot="1" x14ac:dyDescent="0.25">
      <c r="B30" s="1346"/>
      <c r="C30" s="727" t="s">
        <v>1230</v>
      </c>
      <c r="D30" s="866" t="s">
        <v>2995</v>
      </c>
      <c r="E30" s="866" t="s">
        <v>3014</v>
      </c>
      <c r="F30" s="866" t="s">
        <v>3019</v>
      </c>
      <c r="G30" s="866" t="s">
        <v>3025</v>
      </c>
      <c r="H30" s="866" t="s">
        <v>3031</v>
      </c>
      <c r="I30" s="866" t="s">
        <v>3036</v>
      </c>
      <c r="J30" s="866" t="s">
        <v>3042</v>
      </c>
      <c r="K30" s="866" t="s">
        <v>3049</v>
      </c>
      <c r="L30" s="866" t="s">
        <v>3055</v>
      </c>
      <c r="M30" s="866" t="s">
        <v>3061</v>
      </c>
      <c r="N30" s="866" t="s">
        <v>3066</v>
      </c>
      <c r="O30" s="728">
        <v>0</v>
      </c>
      <c r="P30" s="871" t="s">
        <v>2985</v>
      </c>
    </row>
    <row r="31" spans="1:16" s="258" customFormat="1" ht="29.25" customHeight="1" thickBot="1" x14ac:dyDescent="0.25">
      <c r="B31" s="1346" t="s">
        <v>1231</v>
      </c>
      <c r="C31" s="1347"/>
      <c r="D31" s="866" t="s">
        <v>2996</v>
      </c>
      <c r="E31" s="866" t="s">
        <v>3013</v>
      </c>
      <c r="F31" s="866" t="s">
        <v>3018</v>
      </c>
      <c r="G31" s="866" t="s">
        <v>3024</v>
      </c>
      <c r="H31" s="866" t="s">
        <v>3030</v>
      </c>
      <c r="I31" s="866" t="s">
        <v>3037</v>
      </c>
      <c r="J31" s="866" t="s">
        <v>3043</v>
      </c>
      <c r="K31" s="866" t="s">
        <v>3048</v>
      </c>
      <c r="L31" s="866" t="s">
        <v>3054</v>
      </c>
      <c r="M31" s="866" t="s">
        <v>3060</v>
      </c>
      <c r="N31" s="866" t="s">
        <v>3067</v>
      </c>
      <c r="O31" s="728">
        <v>0</v>
      </c>
      <c r="P31" s="871" t="s">
        <v>2986</v>
      </c>
    </row>
    <row r="32" spans="1:16" s="258" customFormat="1" ht="28.5" customHeight="1" thickBot="1" x14ac:dyDescent="0.25">
      <c r="B32" s="1346" t="s">
        <v>1232</v>
      </c>
      <c r="C32" s="3016"/>
      <c r="D32" s="867" t="s">
        <v>2997</v>
      </c>
      <c r="E32" s="867" t="s">
        <v>3012</v>
      </c>
      <c r="F32" s="867" t="s">
        <v>3017</v>
      </c>
      <c r="G32" s="867" t="s">
        <v>3023</v>
      </c>
      <c r="H32" s="867" t="s">
        <v>3029</v>
      </c>
      <c r="I32" s="867" t="s">
        <v>3038</v>
      </c>
      <c r="J32" s="867" t="s">
        <v>3044</v>
      </c>
      <c r="K32" s="867" t="s">
        <v>3047</v>
      </c>
      <c r="L32" s="867" t="s">
        <v>3053</v>
      </c>
      <c r="M32" s="867" t="s">
        <v>3059</v>
      </c>
      <c r="N32" s="867" t="s">
        <v>3068</v>
      </c>
      <c r="O32" s="728">
        <v>0</v>
      </c>
      <c r="P32" s="871" t="s">
        <v>2988</v>
      </c>
    </row>
    <row r="33" spans="2:20" s="258" customFormat="1" ht="27" customHeight="1" thickBot="1" x14ac:dyDescent="0.25">
      <c r="B33" s="1346" t="s">
        <v>1233</v>
      </c>
      <c r="C33" s="1347"/>
      <c r="D33" s="867" t="s">
        <v>2998</v>
      </c>
      <c r="E33" s="867" t="s">
        <v>3010</v>
      </c>
      <c r="F33" s="867" t="s">
        <v>3011</v>
      </c>
      <c r="G33" s="867" t="s">
        <v>3022</v>
      </c>
      <c r="H33" s="867" t="s">
        <v>3028</v>
      </c>
      <c r="I33" s="867" t="s">
        <v>3039</v>
      </c>
      <c r="J33" s="867" t="s">
        <v>3045</v>
      </c>
      <c r="K33" s="867" t="s">
        <v>3046</v>
      </c>
      <c r="L33" s="867" t="s">
        <v>3052</v>
      </c>
      <c r="M33" s="867" t="s">
        <v>3058</v>
      </c>
      <c r="N33" s="867" t="s">
        <v>3069</v>
      </c>
      <c r="O33" s="728">
        <v>0</v>
      </c>
      <c r="P33" s="871" t="s">
        <v>2987</v>
      </c>
    </row>
    <row r="34" spans="2:20" s="258" customFormat="1" ht="28.5" customHeight="1" thickBot="1" x14ac:dyDescent="0.25">
      <c r="B34" s="1350" t="s">
        <v>1234</v>
      </c>
      <c r="C34" s="3017"/>
      <c r="D34" s="867" t="s">
        <v>2999</v>
      </c>
      <c r="E34" s="867" t="s">
        <v>3000</v>
      </c>
      <c r="F34" s="867" t="s">
        <v>3001</v>
      </c>
      <c r="G34" s="867" t="s">
        <v>3002</v>
      </c>
      <c r="H34" s="867" t="s">
        <v>3003</v>
      </c>
      <c r="I34" s="867" t="s">
        <v>3004</v>
      </c>
      <c r="J34" s="867" t="s">
        <v>3005</v>
      </c>
      <c r="K34" s="867" t="s">
        <v>3006</v>
      </c>
      <c r="L34" s="867" t="s">
        <v>3007</v>
      </c>
      <c r="M34" s="867" t="s">
        <v>3008</v>
      </c>
      <c r="N34" s="867" t="s">
        <v>3009</v>
      </c>
      <c r="O34" s="860">
        <v>0</v>
      </c>
      <c r="P34" s="871" t="s">
        <v>2989</v>
      </c>
    </row>
    <row r="35" spans="2:20" s="258" customFormat="1" ht="28.5" customHeight="1" thickBot="1" x14ac:dyDescent="0.25">
      <c r="B35" s="1331" t="s">
        <v>1236</v>
      </c>
      <c r="C35" s="1332"/>
      <c r="D35" s="861">
        <v>0</v>
      </c>
      <c r="E35" s="862">
        <v>0</v>
      </c>
      <c r="F35" s="861">
        <v>0</v>
      </c>
      <c r="G35" s="863">
        <v>0</v>
      </c>
      <c r="H35" s="861">
        <v>0</v>
      </c>
      <c r="I35" s="861">
        <v>0</v>
      </c>
      <c r="J35" s="861">
        <v>0</v>
      </c>
      <c r="K35" s="861">
        <v>0</v>
      </c>
      <c r="L35" s="861">
        <v>0</v>
      </c>
      <c r="M35" s="861">
        <v>0</v>
      </c>
      <c r="N35" s="861">
        <v>0</v>
      </c>
      <c r="O35" s="269">
        <f t="shared" ref="O35" si="0">IF(AND(O28="",O29="",O30="",O31="",O32="",O33="",O34=""),"",SUM(O28:O34))</f>
        <v>0</v>
      </c>
      <c r="P35" s="871"/>
    </row>
    <row r="36" spans="2:20" s="258" customFormat="1" ht="3.95" customHeight="1" thickBot="1" x14ac:dyDescent="0.25">
      <c r="B36" s="270"/>
      <c r="C36" s="270"/>
      <c r="D36" s="178"/>
      <c r="E36" s="178"/>
      <c r="F36" s="178"/>
      <c r="G36" s="178"/>
      <c r="H36" s="178"/>
      <c r="I36" s="178"/>
      <c r="J36" s="178"/>
      <c r="K36" s="178"/>
      <c r="L36" s="178"/>
      <c r="M36" s="178"/>
      <c r="N36" s="178"/>
      <c r="O36" s="271"/>
    </row>
    <row r="37" spans="2:20" s="258" customFormat="1" ht="30" customHeight="1" thickBot="1" x14ac:dyDescent="0.25">
      <c r="B37" s="3014" t="s">
        <v>2982</v>
      </c>
      <c r="C37" s="3015"/>
      <c r="D37" s="868" t="s">
        <v>614</v>
      </c>
      <c r="E37" s="868" t="s">
        <v>1380</v>
      </c>
      <c r="F37" s="868" t="s">
        <v>0</v>
      </c>
      <c r="G37" s="868" t="s">
        <v>1368</v>
      </c>
      <c r="H37" s="868" t="s">
        <v>1169</v>
      </c>
      <c r="I37" s="868" t="s">
        <v>615</v>
      </c>
      <c r="J37" s="868" t="s">
        <v>594</v>
      </c>
      <c r="K37" s="868" t="s">
        <v>595</v>
      </c>
      <c r="L37" s="868" t="s">
        <v>2990</v>
      </c>
      <c r="M37" s="868" t="s">
        <v>2991</v>
      </c>
      <c r="N37" s="868" t="s">
        <v>2992</v>
      </c>
      <c r="O37" s="274"/>
      <c r="Q37" s="275"/>
      <c r="R37" s="275"/>
      <c r="S37" s="275"/>
      <c r="T37" s="275"/>
    </row>
    <row r="38" spans="2:20" ht="8.25" customHeight="1" x14ac:dyDescent="0.2"/>
    <row r="39" spans="2:20" s="258" customFormat="1" ht="9" customHeight="1" x14ac:dyDescent="0.2">
      <c r="B39" s="295"/>
      <c r="C39" s="295"/>
      <c r="D39" s="295"/>
      <c r="E39" s="295"/>
      <c r="F39" s="295"/>
      <c r="G39" s="295"/>
      <c r="H39" s="295"/>
      <c r="I39" s="295"/>
      <c r="J39" s="295"/>
      <c r="K39" s="295"/>
      <c r="L39" s="295"/>
      <c r="M39" s="295"/>
      <c r="N39" s="295"/>
      <c r="O39" s="296"/>
    </row>
    <row r="40" spans="2:20" x14ac:dyDescent="0.2">
      <c r="B40" s="185" t="s">
        <v>3093</v>
      </c>
      <c r="C40" s="185">
        <v>1</v>
      </c>
    </row>
    <row r="41" spans="2:20" x14ac:dyDescent="0.2">
      <c r="B41" s="185" t="s">
        <v>3094</v>
      </c>
      <c r="C41" s="185">
        <v>0</v>
      </c>
    </row>
    <row r="42" spans="2:20" x14ac:dyDescent="0.2">
      <c r="B42" s="185" t="s">
        <v>3095</v>
      </c>
      <c r="C42" s="185">
        <v>0</v>
      </c>
    </row>
    <row r="43" spans="2:20" x14ac:dyDescent="0.2">
      <c r="B43" s="185" t="s">
        <v>3096</v>
      </c>
      <c r="C43" s="185">
        <v>1</v>
      </c>
    </row>
    <row r="44" spans="2:20" x14ac:dyDescent="0.2">
      <c r="B44" s="185" t="s">
        <v>3097</v>
      </c>
    </row>
    <row r="45" spans="2:20" x14ac:dyDescent="0.2">
      <c r="B45" s="185" t="s">
        <v>3098</v>
      </c>
      <c r="C45" s="185">
        <v>0</v>
      </c>
    </row>
  </sheetData>
  <sheetProtection selectLockedCells="1"/>
  <dataConsolidate/>
  <mergeCells count="39">
    <mergeCell ref="B35:C35"/>
    <mergeCell ref="B37:C37"/>
    <mergeCell ref="B27:O27"/>
    <mergeCell ref="B28:B30"/>
    <mergeCell ref="B31:C31"/>
    <mergeCell ref="B32:C32"/>
    <mergeCell ref="B33:C33"/>
    <mergeCell ref="B34:C34"/>
    <mergeCell ref="B2:H2"/>
    <mergeCell ref="B23:C25"/>
    <mergeCell ref="D23:E24"/>
    <mergeCell ref="F23:N23"/>
    <mergeCell ref="O23:O25"/>
    <mergeCell ref="F24:L24"/>
    <mergeCell ref="M24:M25"/>
    <mergeCell ref="N24:N25"/>
    <mergeCell ref="B18:D18"/>
    <mergeCell ref="F10:G10"/>
    <mergeCell ref="J17:L17"/>
    <mergeCell ref="B5:D5"/>
    <mergeCell ref="B8:D8"/>
    <mergeCell ref="B9:C9"/>
    <mergeCell ref="F8:H8"/>
    <mergeCell ref="J15:L15"/>
    <mergeCell ref="F18:H18"/>
    <mergeCell ref="F19:H19"/>
    <mergeCell ref="J18:L18"/>
    <mergeCell ref="B6:C6"/>
    <mergeCell ref="B15:D15"/>
    <mergeCell ref="B16:D16"/>
    <mergeCell ref="B17:D17"/>
    <mergeCell ref="F15:H15"/>
    <mergeCell ref="F16:H16"/>
    <mergeCell ref="F17:H17"/>
    <mergeCell ref="B14:D14"/>
    <mergeCell ref="F14:H14"/>
    <mergeCell ref="F9:G9"/>
    <mergeCell ref="B12:L12"/>
    <mergeCell ref="J14:L14"/>
  </mergeCells>
  <dataValidations count="1">
    <dataValidation operator="greaterThan" allowBlank="1" showInputMessage="1" showErrorMessage="1" sqref="O28:O34 JK28:JK34 TG28:TG34 ADC28:ADC34 AMY28:AMY34 AWU28:AWU34 BGQ28:BGQ34 BQM28:BQM34 CAI28:CAI34 CKE28:CKE34 CUA28:CUA34 DDW28:DDW34 DNS28:DNS34 DXO28:DXO34 EHK28:EHK34 ERG28:ERG34 FBC28:FBC34 FKY28:FKY34 FUU28:FUU34 GEQ28:GEQ34 GOM28:GOM34 GYI28:GYI34 HIE28:HIE34 HSA28:HSA34 IBW28:IBW34 ILS28:ILS34 IVO28:IVO34 JFK28:JFK34 JPG28:JPG34 JZC28:JZC34 KIY28:KIY34 KSU28:KSU34 LCQ28:LCQ34 LMM28:LMM34 LWI28:LWI34 MGE28:MGE34 MQA28:MQA34 MZW28:MZW34 NJS28:NJS34 NTO28:NTO34 ODK28:ODK34 ONG28:ONG34 OXC28:OXC34 PGY28:PGY34 PQU28:PQU34 QAQ28:QAQ34 QKM28:QKM34 QUI28:QUI34 REE28:REE34 ROA28:ROA34 RXW28:RXW34 SHS28:SHS34 SRO28:SRO34 TBK28:TBK34 TLG28:TLG34 TVC28:TVC34 UEY28:UEY34 UOU28:UOU34 UYQ28:UYQ34 VIM28:VIM34 VSI28:VSI34 WCE28:WCE34 WMA28:WMA34 WVW28:WVW34 O65361:O65367 JK65358:JK65364 TG65358:TG65364 ADC65358:ADC65364 AMY65358:AMY65364 AWU65358:AWU65364 BGQ65358:BGQ65364 BQM65358:BQM65364 CAI65358:CAI65364 CKE65358:CKE65364 CUA65358:CUA65364 DDW65358:DDW65364 DNS65358:DNS65364 DXO65358:DXO65364 EHK65358:EHK65364 ERG65358:ERG65364 FBC65358:FBC65364 FKY65358:FKY65364 FUU65358:FUU65364 GEQ65358:GEQ65364 GOM65358:GOM65364 GYI65358:GYI65364 HIE65358:HIE65364 HSA65358:HSA65364 IBW65358:IBW65364 ILS65358:ILS65364 IVO65358:IVO65364 JFK65358:JFK65364 JPG65358:JPG65364 JZC65358:JZC65364 KIY65358:KIY65364 KSU65358:KSU65364 LCQ65358:LCQ65364 LMM65358:LMM65364 LWI65358:LWI65364 MGE65358:MGE65364 MQA65358:MQA65364 MZW65358:MZW65364 NJS65358:NJS65364 NTO65358:NTO65364 ODK65358:ODK65364 ONG65358:ONG65364 OXC65358:OXC65364 PGY65358:PGY65364 PQU65358:PQU65364 QAQ65358:QAQ65364 QKM65358:QKM65364 QUI65358:QUI65364 REE65358:REE65364 ROA65358:ROA65364 RXW65358:RXW65364 SHS65358:SHS65364 SRO65358:SRO65364 TBK65358:TBK65364 TLG65358:TLG65364 TVC65358:TVC65364 UEY65358:UEY65364 UOU65358:UOU65364 UYQ65358:UYQ65364 VIM65358:VIM65364 VSI65358:VSI65364 WCE65358:WCE65364 WMA65358:WMA65364 WVW65358:WVW65364 O130897:O130903 JK130894:JK130900 TG130894:TG130900 ADC130894:ADC130900 AMY130894:AMY130900 AWU130894:AWU130900 BGQ130894:BGQ130900 BQM130894:BQM130900 CAI130894:CAI130900 CKE130894:CKE130900 CUA130894:CUA130900 DDW130894:DDW130900 DNS130894:DNS130900 DXO130894:DXO130900 EHK130894:EHK130900 ERG130894:ERG130900 FBC130894:FBC130900 FKY130894:FKY130900 FUU130894:FUU130900 GEQ130894:GEQ130900 GOM130894:GOM130900 GYI130894:GYI130900 HIE130894:HIE130900 HSA130894:HSA130900 IBW130894:IBW130900 ILS130894:ILS130900 IVO130894:IVO130900 JFK130894:JFK130900 JPG130894:JPG130900 JZC130894:JZC130900 KIY130894:KIY130900 KSU130894:KSU130900 LCQ130894:LCQ130900 LMM130894:LMM130900 LWI130894:LWI130900 MGE130894:MGE130900 MQA130894:MQA130900 MZW130894:MZW130900 NJS130894:NJS130900 NTO130894:NTO130900 ODK130894:ODK130900 ONG130894:ONG130900 OXC130894:OXC130900 PGY130894:PGY130900 PQU130894:PQU130900 QAQ130894:QAQ130900 QKM130894:QKM130900 QUI130894:QUI130900 REE130894:REE130900 ROA130894:ROA130900 RXW130894:RXW130900 SHS130894:SHS130900 SRO130894:SRO130900 TBK130894:TBK130900 TLG130894:TLG130900 TVC130894:TVC130900 UEY130894:UEY130900 UOU130894:UOU130900 UYQ130894:UYQ130900 VIM130894:VIM130900 VSI130894:VSI130900 WCE130894:WCE130900 WMA130894:WMA130900 WVW130894:WVW130900 O196433:O196439 JK196430:JK196436 TG196430:TG196436 ADC196430:ADC196436 AMY196430:AMY196436 AWU196430:AWU196436 BGQ196430:BGQ196436 BQM196430:BQM196436 CAI196430:CAI196436 CKE196430:CKE196436 CUA196430:CUA196436 DDW196430:DDW196436 DNS196430:DNS196436 DXO196430:DXO196436 EHK196430:EHK196436 ERG196430:ERG196436 FBC196430:FBC196436 FKY196430:FKY196436 FUU196430:FUU196436 GEQ196430:GEQ196436 GOM196430:GOM196436 GYI196430:GYI196436 HIE196430:HIE196436 HSA196430:HSA196436 IBW196430:IBW196436 ILS196430:ILS196436 IVO196430:IVO196436 JFK196430:JFK196436 JPG196430:JPG196436 JZC196430:JZC196436 KIY196430:KIY196436 KSU196430:KSU196436 LCQ196430:LCQ196436 LMM196430:LMM196436 LWI196430:LWI196436 MGE196430:MGE196436 MQA196430:MQA196436 MZW196430:MZW196436 NJS196430:NJS196436 NTO196430:NTO196436 ODK196430:ODK196436 ONG196430:ONG196436 OXC196430:OXC196436 PGY196430:PGY196436 PQU196430:PQU196436 QAQ196430:QAQ196436 QKM196430:QKM196436 QUI196430:QUI196436 REE196430:REE196436 ROA196430:ROA196436 RXW196430:RXW196436 SHS196430:SHS196436 SRO196430:SRO196436 TBK196430:TBK196436 TLG196430:TLG196436 TVC196430:TVC196436 UEY196430:UEY196436 UOU196430:UOU196436 UYQ196430:UYQ196436 VIM196430:VIM196436 VSI196430:VSI196436 WCE196430:WCE196436 WMA196430:WMA196436 WVW196430:WVW196436 O261969:O261975 JK261966:JK261972 TG261966:TG261972 ADC261966:ADC261972 AMY261966:AMY261972 AWU261966:AWU261972 BGQ261966:BGQ261972 BQM261966:BQM261972 CAI261966:CAI261972 CKE261966:CKE261972 CUA261966:CUA261972 DDW261966:DDW261972 DNS261966:DNS261972 DXO261966:DXO261972 EHK261966:EHK261972 ERG261966:ERG261972 FBC261966:FBC261972 FKY261966:FKY261972 FUU261966:FUU261972 GEQ261966:GEQ261972 GOM261966:GOM261972 GYI261966:GYI261972 HIE261966:HIE261972 HSA261966:HSA261972 IBW261966:IBW261972 ILS261966:ILS261972 IVO261966:IVO261972 JFK261966:JFK261972 JPG261966:JPG261972 JZC261966:JZC261972 KIY261966:KIY261972 KSU261966:KSU261972 LCQ261966:LCQ261972 LMM261966:LMM261972 LWI261966:LWI261972 MGE261966:MGE261972 MQA261966:MQA261972 MZW261966:MZW261972 NJS261966:NJS261972 NTO261966:NTO261972 ODK261966:ODK261972 ONG261966:ONG261972 OXC261966:OXC261972 PGY261966:PGY261972 PQU261966:PQU261972 QAQ261966:QAQ261972 QKM261966:QKM261972 QUI261966:QUI261972 REE261966:REE261972 ROA261966:ROA261972 RXW261966:RXW261972 SHS261966:SHS261972 SRO261966:SRO261972 TBK261966:TBK261972 TLG261966:TLG261972 TVC261966:TVC261972 UEY261966:UEY261972 UOU261966:UOU261972 UYQ261966:UYQ261972 VIM261966:VIM261972 VSI261966:VSI261972 WCE261966:WCE261972 WMA261966:WMA261972 WVW261966:WVW261972 O327505:O327511 JK327502:JK327508 TG327502:TG327508 ADC327502:ADC327508 AMY327502:AMY327508 AWU327502:AWU327508 BGQ327502:BGQ327508 BQM327502:BQM327508 CAI327502:CAI327508 CKE327502:CKE327508 CUA327502:CUA327508 DDW327502:DDW327508 DNS327502:DNS327508 DXO327502:DXO327508 EHK327502:EHK327508 ERG327502:ERG327508 FBC327502:FBC327508 FKY327502:FKY327508 FUU327502:FUU327508 GEQ327502:GEQ327508 GOM327502:GOM327508 GYI327502:GYI327508 HIE327502:HIE327508 HSA327502:HSA327508 IBW327502:IBW327508 ILS327502:ILS327508 IVO327502:IVO327508 JFK327502:JFK327508 JPG327502:JPG327508 JZC327502:JZC327508 KIY327502:KIY327508 KSU327502:KSU327508 LCQ327502:LCQ327508 LMM327502:LMM327508 LWI327502:LWI327508 MGE327502:MGE327508 MQA327502:MQA327508 MZW327502:MZW327508 NJS327502:NJS327508 NTO327502:NTO327508 ODK327502:ODK327508 ONG327502:ONG327508 OXC327502:OXC327508 PGY327502:PGY327508 PQU327502:PQU327508 QAQ327502:QAQ327508 QKM327502:QKM327508 QUI327502:QUI327508 REE327502:REE327508 ROA327502:ROA327508 RXW327502:RXW327508 SHS327502:SHS327508 SRO327502:SRO327508 TBK327502:TBK327508 TLG327502:TLG327508 TVC327502:TVC327508 UEY327502:UEY327508 UOU327502:UOU327508 UYQ327502:UYQ327508 VIM327502:VIM327508 VSI327502:VSI327508 WCE327502:WCE327508 WMA327502:WMA327508 WVW327502:WVW327508 O393041:O393047 JK393038:JK393044 TG393038:TG393044 ADC393038:ADC393044 AMY393038:AMY393044 AWU393038:AWU393044 BGQ393038:BGQ393044 BQM393038:BQM393044 CAI393038:CAI393044 CKE393038:CKE393044 CUA393038:CUA393044 DDW393038:DDW393044 DNS393038:DNS393044 DXO393038:DXO393044 EHK393038:EHK393044 ERG393038:ERG393044 FBC393038:FBC393044 FKY393038:FKY393044 FUU393038:FUU393044 GEQ393038:GEQ393044 GOM393038:GOM393044 GYI393038:GYI393044 HIE393038:HIE393044 HSA393038:HSA393044 IBW393038:IBW393044 ILS393038:ILS393044 IVO393038:IVO393044 JFK393038:JFK393044 JPG393038:JPG393044 JZC393038:JZC393044 KIY393038:KIY393044 KSU393038:KSU393044 LCQ393038:LCQ393044 LMM393038:LMM393044 LWI393038:LWI393044 MGE393038:MGE393044 MQA393038:MQA393044 MZW393038:MZW393044 NJS393038:NJS393044 NTO393038:NTO393044 ODK393038:ODK393044 ONG393038:ONG393044 OXC393038:OXC393044 PGY393038:PGY393044 PQU393038:PQU393044 QAQ393038:QAQ393044 QKM393038:QKM393044 QUI393038:QUI393044 REE393038:REE393044 ROA393038:ROA393044 RXW393038:RXW393044 SHS393038:SHS393044 SRO393038:SRO393044 TBK393038:TBK393044 TLG393038:TLG393044 TVC393038:TVC393044 UEY393038:UEY393044 UOU393038:UOU393044 UYQ393038:UYQ393044 VIM393038:VIM393044 VSI393038:VSI393044 WCE393038:WCE393044 WMA393038:WMA393044 WVW393038:WVW393044 O458577:O458583 JK458574:JK458580 TG458574:TG458580 ADC458574:ADC458580 AMY458574:AMY458580 AWU458574:AWU458580 BGQ458574:BGQ458580 BQM458574:BQM458580 CAI458574:CAI458580 CKE458574:CKE458580 CUA458574:CUA458580 DDW458574:DDW458580 DNS458574:DNS458580 DXO458574:DXO458580 EHK458574:EHK458580 ERG458574:ERG458580 FBC458574:FBC458580 FKY458574:FKY458580 FUU458574:FUU458580 GEQ458574:GEQ458580 GOM458574:GOM458580 GYI458574:GYI458580 HIE458574:HIE458580 HSA458574:HSA458580 IBW458574:IBW458580 ILS458574:ILS458580 IVO458574:IVO458580 JFK458574:JFK458580 JPG458574:JPG458580 JZC458574:JZC458580 KIY458574:KIY458580 KSU458574:KSU458580 LCQ458574:LCQ458580 LMM458574:LMM458580 LWI458574:LWI458580 MGE458574:MGE458580 MQA458574:MQA458580 MZW458574:MZW458580 NJS458574:NJS458580 NTO458574:NTO458580 ODK458574:ODK458580 ONG458574:ONG458580 OXC458574:OXC458580 PGY458574:PGY458580 PQU458574:PQU458580 QAQ458574:QAQ458580 QKM458574:QKM458580 QUI458574:QUI458580 REE458574:REE458580 ROA458574:ROA458580 RXW458574:RXW458580 SHS458574:SHS458580 SRO458574:SRO458580 TBK458574:TBK458580 TLG458574:TLG458580 TVC458574:TVC458580 UEY458574:UEY458580 UOU458574:UOU458580 UYQ458574:UYQ458580 VIM458574:VIM458580 VSI458574:VSI458580 WCE458574:WCE458580 WMA458574:WMA458580 WVW458574:WVW458580 O524113:O524119 JK524110:JK524116 TG524110:TG524116 ADC524110:ADC524116 AMY524110:AMY524116 AWU524110:AWU524116 BGQ524110:BGQ524116 BQM524110:BQM524116 CAI524110:CAI524116 CKE524110:CKE524116 CUA524110:CUA524116 DDW524110:DDW524116 DNS524110:DNS524116 DXO524110:DXO524116 EHK524110:EHK524116 ERG524110:ERG524116 FBC524110:FBC524116 FKY524110:FKY524116 FUU524110:FUU524116 GEQ524110:GEQ524116 GOM524110:GOM524116 GYI524110:GYI524116 HIE524110:HIE524116 HSA524110:HSA524116 IBW524110:IBW524116 ILS524110:ILS524116 IVO524110:IVO524116 JFK524110:JFK524116 JPG524110:JPG524116 JZC524110:JZC524116 KIY524110:KIY524116 KSU524110:KSU524116 LCQ524110:LCQ524116 LMM524110:LMM524116 LWI524110:LWI524116 MGE524110:MGE524116 MQA524110:MQA524116 MZW524110:MZW524116 NJS524110:NJS524116 NTO524110:NTO524116 ODK524110:ODK524116 ONG524110:ONG524116 OXC524110:OXC524116 PGY524110:PGY524116 PQU524110:PQU524116 QAQ524110:QAQ524116 QKM524110:QKM524116 QUI524110:QUI524116 REE524110:REE524116 ROA524110:ROA524116 RXW524110:RXW524116 SHS524110:SHS524116 SRO524110:SRO524116 TBK524110:TBK524116 TLG524110:TLG524116 TVC524110:TVC524116 UEY524110:UEY524116 UOU524110:UOU524116 UYQ524110:UYQ524116 VIM524110:VIM524116 VSI524110:VSI524116 WCE524110:WCE524116 WMA524110:WMA524116 WVW524110:WVW524116 O589649:O589655 JK589646:JK589652 TG589646:TG589652 ADC589646:ADC589652 AMY589646:AMY589652 AWU589646:AWU589652 BGQ589646:BGQ589652 BQM589646:BQM589652 CAI589646:CAI589652 CKE589646:CKE589652 CUA589646:CUA589652 DDW589646:DDW589652 DNS589646:DNS589652 DXO589646:DXO589652 EHK589646:EHK589652 ERG589646:ERG589652 FBC589646:FBC589652 FKY589646:FKY589652 FUU589646:FUU589652 GEQ589646:GEQ589652 GOM589646:GOM589652 GYI589646:GYI589652 HIE589646:HIE589652 HSA589646:HSA589652 IBW589646:IBW589652 ILS589646:ILS589652 IVO589646:IVO589652 JFK589646:JFK589652 JPG589646:JPG589652 JZC589646:JZC589652 KIY589646:KIY589652 KSU589646:KSU589652 LCQ589646:LCQ589652 LMM589646:LMM589652 LWI589646:LWI589652 MGE589646:MGE589652 MQA589646:MQA589652 MZW589646:MZW589652 NJS589646:NJS589652 NTO589646:NTO589652 ODK589646:ODK589652 ONG589646:ONG589652 OXC589646:OXC589652 PGY589646:PGY589652 PQU589646:PQU589652 QAQ589646:QAQ589652 QKM589646:QKM589652 QUI589646:QUI589652 REE589646:REE589652 ROA589646:ROA589652 RXW589646:RXW589652 SHS589646:SHS589652 SRO589646:SRO589652 TBK589646:TBK589652 TLG589646:TLG589652 TVC589646:TVC589652 UEY589646:UEY589652 UOU589646:UOU589652 UYQ589646:UYQ589652 VIM589646:VIM589652 VSI589646:VSI589652 WCE589646:WCE589652 WMA589646:WMA589652 WVW589646:WVW589652 O655185:O655191 JK655182:JK655188 TG655182:TG655188 ADC655182:ADC655188 AMY655182:AMY655188 AWU655182:AWU655188 BGQ655182:BGQ655188 BQM655182:BQM655188 CAI655182:CAI655188 CKE655182:CKE655188 CUA655182:CUA655188 DDW655182:DDW655188 DNS655182:DNS655188 DXO655182:DXO655188 EHK655182:EHK655188 ERG655182:ERG655188 FBC655182:FBC655188 FKY655182:FKY655188 FUU655182:FUU655188 GEQ655182:GEQ655188 GOM655182:GOM655188 GYI655182:GYI655188 HIE655182:HIE655188 HSA655182:HSA655188 IBW655182:IBW655188 ILS655182:ILS655188 IVO655182:IVO655188 JFK655182:JFK655188 JPG655182:JPG655188 JZC655182:JZC655188 KIY655182:KIY655188 KSU655182:KSU655188 LCQ655182:LCQ655188 LMM655182:LMM655188 LWI655182:LWI655188 MGE655182:MGE655188 MQA655182:MQA655188 MZW655182:MZW655188 NJS655182:NJS655188 NTO655182:NTO655188 ODK655182:ODK655188 ONG655182:ONG655188 OXC655182:OXC655188 PGY655182:PGY655188 PQU655182:PQU655188 QAQ655182:QAQ655188 QKM655182:QKM655188 QUI655182:QUI655188 REE655182:REE655188 ROA655182:ROA655188 RXW655182:RXW655188 SHS655182:SHS655188 SRO655182:SRO655188 TBK655182:TBK655188 TLG655182:TLG655188 TVC655182:TVC655188 UEY655182:UEY655188 UOU655182:UOU655188 UYQ655182:UYQ655188 VIM655182:VIM655188 VSI655182:VSI655188 WCE655182:WCE655188 WMA655182:WMA655188 WVW655182:WVW655188 O720721:O720727 JK720718:JK720724 TG720718:TG720724 ADC720718:ADC720724 AMY720718:AMY720724 AWU720718:AWU720724 BGQ720718:BGQ720724 BQM720718:BQM720724 CAI720718:CAI720724 CKE720718:CKE720724 CUA720718:CUA720724 DDW720718:DDW720724 DNS720718:DNS720724 DXO720718:DXO720724 EHK720718:EHK720724 ERG720718:ERG720724 FBC720718:FBC720724 FKY720718:FKY720724 FUU720718:FUU720724 GEQ720718:GEQ720724 GOM720718:GOM720724 GYI720718:GYI720724 HIE720718:HIE720724 HSA720718:HSA720724 IBW720718:IBW720724 ILS720718:ILS720724 IVO720718:IVO720724 JFK720718:JFK720724 JPG720718:JPG720724 JZC720718:JZC720724 KIY720718:KIY720724 KSU720718:KSU720724 LCQ720718:LCQ720724 LMM720718:LMM720724 LWI720718:LWI720724 MGE720718:MGE720724 MQA720718:MQA720724 MZW720718:MZW720724 NJS720718:NJS720724 NTO720718:NTO720724 ODK720718:ODK720724 ONG720718:ONG720724 OXC720718:OXC720724 PGY720718:PGY720724 PQU720718:PQU720724 QAQ720718:QAQ720724 QKM720718:QKM720724 QUI720718:QUI720724 REE720718:REE720724 ROA720718:ROA720724 RXW720718:RXW720724 SHS720718:SHS720724 SRO720718:SRO720724 TBK720718:TBK720724 TLG720718:TLG720724 TVC720718:TVC720724 UEY720718:UEY720724 UOU720718:UOU720724 UYQ720718:UYQ720724 VIM720718:VIM720724 VSI720718:VSI720724 WCE720718:WCE720724 WMA720718:WMA720724 WVW720718:WVW720724 O786257:O786263 JK786254:JK786260 TG786254:TG786260 ADC786254:ADC786260 AMY786254:AMY786260 AWU786254:AWU786260 BGQ786254:BGQ786260 BQM786254:BQM786260 CAI786254:CAI786260 CKE786254:CKE786260 CUA786254:CUA786260 DDW786254:DDW786260 DNS786254:DNS786260 DXO786254:DXO786260 EHK786254:EHK786260 ERG786254:ERG786260 FBC786254:FBC786260 FKY786254:FKY786260 FUU786254:FUU786260 GEQ786254:GEQ786260 GOM786254:GOM786260 GYI786254:GYI786260 HIE786254:HIE786260 HSA786254:HSA786260 IBW786254:IBW786260 ILS786254:ILS786260 IVO786254:IVO786260 JFK786254:JFK786260 JPG786254:JPG786260 JZC786254:JZC786260 KIY786254:KIY786260 KSU786254:KSU786260 LCQ786254:LCQ786260 LMM786254:LMM786260 LWI786254:LWI786260 MGE786254:MGE786260 MQA786254:MQA786260 MZW786254:MZW786260 NJS786254:NJS786260 NTO786254:NTO786260 ODK786254:ODK786260 ONG786254:ONG786260 OXC786254:OXC786260 PGY786254:PGY786260 PQU786254:PQU786260 QAQ786254:QAQ786260 QKM786254:QKM786260 QUI786254:QUI786260 REE786254:REE786260 ROA786254:ROA786260 RXW786254:RXW786260 SHS786254:SHS786260 SRO786254:SRO786260 TBK786254:TBK786260 TLG786254:TLG786260 TVC786254:TVC786260 UEY786254:UEY786260 UOU786254:UOU786260 UYQ786254:UYQ786260 VIM786254:VIM786260 VSI786254:VSI786260 WCE786254:WCE786260 WMA786254:WMA786260 WVW786254:WVW786260 O851793:O851799 JK851790:JK851796 TG851790:TG851796 ADC851790:ADC851796 AMY851790:AMY851796 AWU851790:AWU851796 BGQ851790:BGQ851796 BQM851790:BQM851796 CAI851790:CAI851796 CKE851790:CKE851796 CUA851790:CUA851796 DDW851790:DDW851796 DNS851790:DNS851796 DXO851790:DXO851796 EHK851790:EHK851796 ERG851790:ERG851796 FBC851790:FBC851796 FKY851790:FKY851796 FUU851790:FUU851796 GEQ851790:GEQ851796 GOM851790:GOM851796 GYI851790:GYI851796 HIE851790:HIE851796 HSA851790:HSA851796 IBW851790:IBW851796 ILS851790:ILS851796 IVO851790:IVO851796 JFK851790:JFK851796 JPG851790:JPG851796 JZC851790:JZC851796 KIY851790:KIY851796 KSU851790:KSU851796 LCQ851790:LCQ851796 LMM851790:LMM851796 LWI851790:LWI851796 MGE851790:MGE851796 MQA851790:MQA851796 MZW851790:MZW851796 NJS851790:NJS851796 NTO851790:NTO851796 ODK851790:ODK851796 ONG851790:ONG851796 OXC851790:OXC851796 PGY851790:PGY851796 PQU851790:PQU851796 QAQ851790:QAQ851796 QKM851790:QKM851796 QUI851790:QUI851796 REE851790:REE851796 ROA851790:ROA851796 RXW851790:RXW851796 SHS851790:SHS851796 SRO851790:SRO851796 TBK851790:TBK851796 TLG851790:TLG851796 TVC851790:TVC851796 UEY851790:UEY851796 UOU851790:UOU851796 UYQ851790:UYQ851796 VIM851790:VIM851796 VSI851790:VSI851796 WCE851790:WCE851796 WMA851790:WMA851796 WVW851790:WVW851796 O917329:O917335 JK917326:JK917332 TG917326:TG917332 ADC917326:ADC917332 AMY917326:AMY917332 AWU917326:AWU917332 BGQ917326:BGQ917332 BQM917326:BQM917332 CAI917326:CAI917332 CKE917326:CKE917332 CUA917326:CUA917332 DDW917326:DDW917332 DNS917326:DNS917332 DXO917326:DXO917332 EHK917326:EHK917332 ERG917326:ERG917332 FBC917326:FBC917332 FKY917326:FKY917332 FUU917326:FUU917332 GEQ917326:GEQ917332 GOM917326:GOM917332 GYI917326:GYI917332 HIE917326:HIE917332 HSA917326:HSA917332 IBW917326:IBW917332 ILS917326:ILS917332 IVO917326:IVO917332 JFK917326:JFK917332 JPG917326:JPG917332 JZC917326:JZC917332 KIY917326:KIY917332 KSU917326:KSU917332 LCQ917326:LCQ917332 LMM917326:LMM917332 LWI917326:LWI917332 MGE917326:MGE917332 MQA917326:MQA917332 MZW917326:MZW917332 NJS917326:NJS917332 NTO917326:NTO917332 ODK917326:ODK917332 ONG917326:ONG917332 OXC917326:OXC917332 PGY917326:PGY917332 PQU917326:PQU917332 QAQ917326:QAQ917332 QKM917326:QKM917332 QUI917326:QUI917332 REE917326:REE917332 ROA917326:ROA917332 RXW917326:RXW917332 SHS917326:SHS917332 SRO917326:SRO917332 TBK917326:TBK917332 TLG917326:TLG917332 TVC917326:TVC917332 UEY917326:UEY917332 UOU917326:UOU917332 UYQ917326:UYQ917332 VIM917326:VIM917332 VSI917326:VSI917332 WCE917326:WCE917332 WMA917326:WMA917332 WVW917326:WVW917332 O982865:O982871 JK982862:JK982868 TG982862:TG982868 ADC982862:ADC982868 AMY982862:AMY982868 AWU982862:AWU982868 BGQ982862:BGQ982868 BQM982862:BQM982868 CAI982862:CAI982868 CKE982862:CKE982868 CUA982862:CUA982868 DDW982862:DDW982868 DNS982862:DNS982868 DXO982862:DXO982868 EHK982862:EHK982868 ERG982862:ERG982868 FBC982862:FBC982868 FKY982862:FKY982868 FUU982862:FUU982868 GEQ982862:GEQ982868 GOM982862:GOM982868 GYI982862:GYI982868 HIE982862:HIE982868 HSA982862:HSA982868 IBW982862:IBW982868 ILS982862:ILS982868 IVO982862:IVO982868 JFK982862:JFK982868 JPG982862:JPG982868 JZC982862:JZC982868 KIY982862:KIY982868 KSU982862:KSU982868 LCQ982862:LCQ982868 LMM982862:LMM982868 LWI982862:LWI982868 MGE982862:MGE982868 MQA982862:MQA982868 MZW982862:MZW982868 NJS982862:NJS982868 NTO982862:NTO982868 ODK982862:ODK982868 ONG982862:ONG982868 OXC982862:OXC982868 PGY982862:PGY982868 PQU982862:PQU982868 QAQ982862:QAQ982868 QKM982862:QKM982868 QUI982862:QUI982868 REE982862:REE982868 ROA982862:ROA982868 RXW982862:RXW982868 SHS982862:SHS982868 SRO982862:SRO982868 TBK982862:TBK982868 TLG982862:TLG982868 TVC982862:TVC982868 UEY982862:UEY982868 UOU982862:UOU982868 UYQ982862:UYQ982868 VIM982862:VIM982868 VSI982862:VSI982868 WCE982862:WCE982868 WMA982862:WMA982868 WVW982862:WVW982868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O65356 JK65353 TG65353 ADC65353 AMY65353 AWU65353 BGQ65353 BQM65353 CAI65353 CKE65353 CUA65353 DDW65353 DNS65353 DXO65353 EHK65353 ERG65353 FBC65353 FKY65353 FUU65353 GEQ65353 GOM65353 GYI65353 HIE65353 HSA65353 IBW65353 ILS65353 IVO65353 JFK65353 JPG65353 JZC65353 KIY65353 KSU65353 LCQ65353 LMM65353 LWI65353 MGE65353 MQA65353 MZW65353 NJS65353 NTO65353 ODK65353 ONG65353 OXC65353 PGY65353 PQU65353 QAQ65353 QKM65353 QUI65353 REE65353 ROA65353 RXW65353 SHS65353 SRO65353 TBK65353 TLG65353 TVC65353 UEY65353 UOU65353 UYQ65353 VIM65353 VSI65353 WCE65353 WMA65353 WVW65353 O130892 JK130889 TG130889 ADC130889 AMY130889 AWU130889 BGQ130889 BQM130889 CAI130889 CKE130889 CUA130889 DDW130889 DNS130889 DXO130889 EHK130889 ERG130889 FBC130889 FKY130889 FUU130889 GEQ130889 GOM130889 GYI130889 HIE130889 HSA130889 IBW130889 ILS130889 IVO130889 JFK130889 JPG130889 JZC130889 KIY130889 KSU130889 LCQ130889 LMM130889 LWI130889 MGE130889 MQA130889 MZW130889 NJS130889 NTO130889 ODK130889 ONG130889 OXC130889 PGY130889 PQU130889 QAQ130889 QKM130889 QUI130889 REE130889 ROA130889 RXW130889 SHS130889 SRO130889 TBK130889 TLG130889 TVC130889 UEY130889 UOU130889 UYQ130889 VIM130889 VSI130889 WCE130889 WMA130889 WVW130889 O196428 JK196425 TG196425 ADC196425 AMY196425 AWU196425 BGQ196425 BQM196425 CAI196425 CKE196425 CUA196425 DDW196425 DNS196425 DXO196425 EHK196425 ERG196425 FBC196425 FKY196425 FUU196425 GEQ196425 GOM196425 GYI196425 HIE196425 HSA196425 IBW196425 ILS196425 IVO196425 JFK196425 JPG196425 JZC196425 KIY196425 KSU196425 LCQ196425 LMM196425 LWI196425 MGE196425 MQA196425 MZW196425 NJS196425 NTO196425 ODK196425 ONG196425 OXC196425 PGY196425 PQU196425 QAQ196425 QKM196425 QUI196425 REE196425 ROA196425 RXW196425 SHS196425 SRO196425 TBK196425 TLG196425 TVC196425 UEY196425 UOU196425 UYQ196425 VIM196425 VSI196425 WCE196425 WMA196425 WVW196425 O261964 JK261961 TG261961 ADC261961 AMY261961 AWU261961 BGQ261961 BQM261961 CAI261961 CKE261961 CUA261961 DDW261961 DNS261961 DXO261961 EHK261961 ERG261961 FBC261961 FKY261961 FUU261961 GEQ261961 GOM261961 GYI261961 HIE261961 HSA261961 IBW261961 ILS261961 IVO261961 JFK261961 JPG261961 JZC261961 KIY261961 KSU261961 LCQ261961 LMM261961 LWI261961 MGE261961 MQA261961 MZW261961 NJS261961 NTO261961 ODK261961 ONG261961 OXC261961 PGY261961 PQU261961 QAQ261961 QKM261961 QUI261961 REE261961 ROA261961 RXW261961 SHS261961 SRO261961 TBK261961 TLG261961 TVC261961 UEY261961 UOU261961 UYQ261961 VIM261961 VSI261961 WCE261961 WMA261961 WVW261961 O327500 JK327497 TG327497 ADC327497 AMY327497 AWU327497 BGQ327497 BQM327497 CAI327497 CKE327497 CUA327497 DDW327497 DNS327497 DXO327497 EHK327497 ERG327497 FBC327497 FKY327497 FUU327497 GEQ327497 GOM327497 GYI327497 HIE327497 HSA327497 IBW327497 ILS327497 IVO327497 JFK327497 JPG327497 JZC327497 KIY327497 KSU327497 LCQ327497 LMM327497 LWI327497 MGE327497 MQA327497 MZW327497 NJS327497 NTO327497 ODK327497 ONG327497 OXC327497 PGY327497 PQU327497 QAQ327497 QKM327497 QUI327497 REE327497 ROA327497 RXW327497 SHS327497 SRO327497 TBK327497 TLG327497 TVC327497 UEY327497 UOU327497 UYQ327497 VIM327497 VSI327497 WCE327497 WMA327497 WVW327497 O393036 JK393033 TG393033 ADC393033 AMY393033 AWU393033 BGQ393033 BQM393033 CAI393033 CKE393033 CUA393033 DDW393033 DNS393033 DXO393033 EHK393033 ERG393033 FBC393033 FKY393033 FUU393033 GEQ393033 GOM393033 GYI393033 HIE393033 HSA393033 IBW393033 ILS393033 IVO393033 JFK393033 JPG393033 JZC393033 KIY393033 KSU393033 LCQ393033 LMM393033 LWI393033 MGE393033 MQA393033 MZW393033 NJS393033 NTO393033 ODK393033 ONG393033 OXC393033 PGY393033 PQU393033 QAQ393033 QKM393033 QUI393033 REE393033 ROA393033 RXW393033 SHS393033 SRO393033 TBK393033 TLG393033 TVC393033 UEY393033 UOU393033 UYQ393033 VIM393033 VSI393033 WCE393033 WMA393033 WVW393033 O458572 JK458569 TG458569 ADC458569 AMY458569 AWU458569 BGQ458569 BQM458569 CAI458569 CKE458569 CUA458569 DDW458569 DNS458569 DXO458569 EHK458569 ERG458569 FBC458569 FKY458569 FUU458569 GEQ458569 GOM458569 GYI458569 HIE458569 HSA458569 IBW458569 ILS458569 IVO458569 JFK458569 JPG458569 JZC458569 KIY458569 KSU458569 LCQ458569 LMM458569 LWI458569 MGE458569 MQA458569 MZW458569 NJS458569 NTO458569 ODK458569 ONG458569 OXC458569 PGY458569 PQU458569 QAQ458569 QKM458569 QUI458569 REE458569 ROA458569 RXW458569 SHS458569 SRO458569 TBK458569 TLG458569 TVC458569 UEY458569 UOU458569 UYQ458569 VIM458569 VSI458569 WCE458569 WMA458569 WVW458569 O524108 JK524105 TG524105 ADC524105 AMY524105 AWU524105 BGQ524105 BQM524105 CAI524105 CKE524105 CUA524105 DDW524105 DNS524105 DXO524105 EHK524105 ERG524105 FBC524105 FKY524105 FUU524105 GEQ524105 GOM524105 GYI524105 HIE524105 HSA524105 IBW524105 ILS524105 IVO524105 JFK524105 JPG524105 JZC524105 KIY524105 KSU524105 LCQ524105 LMM524105 LWI524105 MGE524105 MQA524105 MZW524105 NJS524105 NTO524105 ODK524105 ONG524105 OXC524105 PGY524105 PQU524105 QAQ524105 QKM524105 QUI524105 REE524105 ROA524105 RXW524105 SHS524105 SRO524105 TBK524105 TLG524105 TVC524105 UEY524105 UOU524105 UYQ524105 VIM524105 VSI524105 WCE524105 WMA524105 WVW524105 O589644 JK589641 TG589641 ADC589641 AMY589641 AWU589641 BGQ589641 BQM589641 CAI589641 CKE589641 CUA589641 DDW589641 DNS589641 DXO589641 EHK589641 ERG589641 FBC589641 FKY589641 FUU589641 GEQ589641 GOM589641 GYI589641 HIE589641 HSA589641 IBW589641 ILS589641 IVO589641 JFK589641 JPG589641 JZC589641 KIY589641 KSU589641 LCQ589641 LMM589641 LWI589641 MGE589641 MQA589641 MZW589641 NJS589641 NTO589641 ODK589641 ONG589641 OXC589641 PGY589641 PQU589641 QAQ589641 QKM589641 QUI589641 REE589641 ROA589641 RXW589641 SHS589641 SRO589641 TBK589641 TLG589641 TVC589641 UEY589641 UOU589641 UYQ589641 VIM589641 VSI589641 WCE589641 WMA589641 WVW589641 O655180 JK655177 TG655177 ADC655177 AMY655177 AWU655177 BGQ655177 BQM655177 CAI655177 CKE655177 CUA655177 DDW655177 DNS655177 DXO655177 EHK655177 ERG655177 FBC655177 FKY655177 FUU655177 GEQ655177 GOM655177 GYI655177 HIE655177 HSA655177 IBW655177 ILS655177 IVO655177 JFK655177 JPG655177 JZC655177 KIY655177 KSU655177 LCQ655177 LMM655177 LWI655177 MGE655177 MQA655177 MZW655177 NJS655177 NTO655177 ODK655177 ONG655177 OXC655177 PGY655177 PQU655177 QAQ655177 QKM655177 QUI655177 REE655177 ROA655177 RXW655177 SHS655177 SRO655177 TBK655177 TLG655177 TVC655177 UEY655177 UOU655177 UYQ655177 VIM655177 VSI655177 WCE655177 WMA655177 WVW655177 O720716 JK720713 TG720713 ADC720713 AMY720713 AWU720713 BGQ720713 BQM720713 CAI720713 CKE720713 CUA720713 DDW720713 DNS720713 DXO720713 EHK720713 ERG720713 FBC720713 FKY720713 FUU720713 GEQ720713 GOM720713 GYI720713 HIE720713 HSA720713 IBW720713 ILS720713 IVO720713 JFK720713 JPG720713 JZC720713 KIY720713 KSU720713 LCQ720713 LMM720713 LWI720713 MGE720713 MQA720713 MZW720713 NJS720713 NTO720713 ODK720713 ONG720713 OXC720713 PGY720713 PQU720713 QAQ720713 QKM720713 QUI720713 REE720713 ROA720713 RXW720713 SHS720713 SRO720713 TBK720713 TLG720713 TVC720713 UEY720713 UOU720713 UYQ720713 VIM720713 VSI720713 WCE720713 WMA720713 WVW720713 O786252 JK786249 TG786249 ADC786249 AMY786249 AWU786249 BGQ786249 BQM786249 CAI786249 CKE786249 CUA786249 DDW786249 DNS786249 DXO786249 EHK786249 ERG786249 FBC786249 FKY786249 FUU786249 GEQ786249 GOM786249 GYI786249 HIE786249 HSA786249 IBW786249 ILS786249 IVO786249 JFK786249 JPG786249 JZC786249 KIY786249 KSU786249 LCQ786249 LMM786249 LWI786249 MGE786249 MQA786249 MZW786249 NJS786249 NTO786249 ODK786249 ONG786249 OXC786249 PGY786249 PQU786249 QAQ786249 QKM786249 QUI786249 REE786249 ROA786249 RXW786249 SHS786249 SRO786249 TBK786249 TLG786249 TVC786249 UEY786249 UOU786249 UYQ786249 VIM786249 VSI786249 WCE786249 WMA786249 WVW786249 O851788 JK851785 TG851785 ADC851785 AMY851785 AWU851785 BGQ851785 BQM851785 CAI851785 CKE851785 CUA851785 DDW851785 DNS851785 DXO851785 EHK851785 ERG851785 FBC851785 FKY851785 FUU851785 GEQ851785 GOM851785 GYI851785 HIE851785 HSA851785 IBW851785 ILS851785 IVO851785 JFK851785 JPG851785 JZC851785 KIY851785 KSU851785 LCQ851785 LMM851785 LWI851785 MGE851785 MQA851785 MZW851785 NJS851785 NTO851785 ODK851785 ONG851785 OXC851785 PGY851785 PQU851785 QAQ851785 QKM851785 QUI851785 REE851785 ROA851785 RXW851785 SHS851785 SRO851785 TBK851785 TLG851785 TVC851785 UEY851785 UOU851785 UYQ851785 VIM851785 VSI851785 WCE851785 WMA851785 WVW851785 O917324 JK917321 TG917321 ADC917321 AMY917321 AWU917321 BGQ917321 BQM917321 CAI917321 CKE917321 CUA917321 DDW917321 DNS917321 DXO917321 EHK917321 ERG917321 FBC917321 FKY917321 FUU917321 GEQ917321 GOM917321 GYI917321 HIE917321 HSA917321 IBW917321 ILS917321 IVO917321 JFK917321 JPG917321 JZC917321 KIY917321 KSU917321 LCQ917321 LMM917321 LWI917321 MGE917321 MQA917321 MZW917321 NJS917321 NTO917321 ODK917321 ONG917321 OXC917321 PGY917321 PQU917321 QAQ917321 QKM917321 QUI917321 REE917321 ROA917321 RXW917321 SHS917321 SRO917321 TBK917321 TLG917321 TVC917321 UEY917321 UOU917321 UYQ917321 VIM917321 VSI917321 WCE917321 WMA917321 WVW917321 O982860 JK982857 TG982857 ADC982857 AMY982857 AWU982857 BGQ982857 BQM982857 CAI982857 CKE982857 CUA982857 DDW982857 DNS982857 DXO982857 EHK982857 ERG982857 FBC982857 FKY982857 FUU982857 GEQ982857 GOM982857 GYI982857 HIE982857 HSA982857 IBW982857 ILS982857 IVO982857 JFK982857 JPG982857 JZC982857 KIY982857 KSU982857 LCQ982857 LMM982857 LWI982857 MGE982857 MQA982857 MZW982857 NJS982857 NTO982857 ODK982857 ONG982857 OXC982857 PGY982857 PQU982857 QAQ982857 QKM982857 QUI982857 REE982857 ROA982857 RXW982857 SHS982857 SRO982857 TBK982857 TLG982857 TVC982857 UEY982857 UOU982857 UYQ982857 VIM982857 VSI982857 WCE982857 WMA982857 WVW982857 O65370 JK65367 TG65367 ADC65367 AMY65367 AWU65367 BGQ65367 BQM65367 CAI65367 CKE65367 CUA65367 DDW65367 DNS65367 DXO65367 EHK65367 ERG65367 FBC65367 FKY65367 FUU65367 GEQ65367 GOM65367 GYI65367 HIE65367 HSA65367 IBW65367 ILS65367 IVO65367 JFK65367 JPG65367 JZC65367 KIY65367 KSU65367 LCQ65367 LMM65367 LWI65367 MGE65367 MQA65367 MZW65367 NJS65367 NTO65367 ODK65367 ONG65367 OXC65367 PGY65367 PQU65367 QAQ65367 QKM65367 QUI65367 REE65367 ROA65367 RXW65367 SHS65367 SRO65367 TBK65367 TLG65367 TVC65367 UEY65367 UOU65367 UYQ65367 VIM65367 VSI65367 WCE65367 WMA65367 WVW65367 O130906 JK130903 TG130903 ADC130903 AMY130903 AWU130903 BGQ130903 BQM130903 CAI130903 CKE130903 CUA130903 DDW130903 DNS130903 DXO130903 EHK130903 ERG130903 FBC130903 FKY130903 FUU130903 GEQ130903 GOM130903 GYI130903 HIE130903 HSA130903 IBW130903 ILS130903 IVO130903 JFK130903 JPG130903 JZC130903 KIY130903 KSU130903 LCQ130903 LMM130903 LWI130903 MGE130903 MQA130903 MZW130903 NJS130903 NTO130903 ODK130903 ONG130903 OXC130903 PGY130903 PQU130903 QAQ130903 QKM130903 QUI130903 REE130903 ROA130903 RXW130903 SHS130903 SRO130903 TBK130903 TLG130903 TVC130903 UEY130903 UOU130903 UYQ130903 VIM130903 VSI130903 WCE130903 WMA130903 WVW130903 O196442 JK196439 TG196439 ADC196439 AMY196439 AWU196439 BGQ196439 BQM196439 CAI196439 CKE196439 CUA196439 DDW196439 DNS196439 DXO196439 EHK196439 ERG196439 FBC196439 FKY196439 FUU196439 GEQ196439 GOM196439 GYI196439 HIE196439 HSA196439 IBW196439 ILS196439 IVO196439 JFK196439 JPG196439 JZC196439 KIY196439 KSU196439 LCQ196439 LMM196439 LWI196439 MGE196439 MQA196439 MZW196439 NJS196439 NTO196439 ODK196439 ONG196439 OXC196439 PGY196439 PQU196439 QAQ196439 QKM196439 QUI196439 REE196439 ROA196439 RXW196439 SHS196439 SRO196439 TBK196439 TLG196439 TVC196439 UEY196439 UOU196439 UYQ196439 VIM196439 VSI196439 WCE196439 WMA196439 WVW196439 O261978 JK261975 TG261975 ADC261975 AMY261975 AWU261975 BGQ261975 BQM261975 CAI261975 CKE261975 CUA261975 DDW261975 DNS261975 DXO261975 EHK261975 ERG261975 FBC261975 FKY261975 FUU261975 GEQ261975 GOM261975 GYI261975 HIE261975 HSA261975 IBW261975 ILS261975 IVO261975 JFK261975 JPG261975 JZC261975 KIY261975 KSU261975 LCQ261975 LMM261975 LWI261975 MGE261975 MQA261975 MZW261975 NJS261975 NTO261975 ODK261975 ONG261975 OXC261975 PGY261975 PQU261975 QAQ261975 QKM261975 QUI261975 REE261975 ROA261975 RXW261975 SHS261975 SRO261975 TBK261975 TLG261975 TVC261975 UEY261975 UOU261975 UYQ261975 VIM261975 VSI261975 WCE261975 WMA261975 WVW261975 O327514 JK327511 TG327511 ADC327511 AMY327511 AWU327511 BGQ327511 BQM327511 CAI327511 CKE327511 CUA327511 DDW327511 DNS327511 DXO327511 EHK327511 ERG327511 FBC327511 FKY327511 FUU327511 GEQ327511 GOM327511 GYI327511 HIE327511 HSA327511 IBW327511 ILS327511 IVO327511 JFK327511 JPG327511 JZC327511 KIY327511 KSU327511 LCQ327511 LMM327511 LWI327511 MGE327511 MQA327511 MZW327511 NJS327511 NTO327511 ODK327511 ONG327511 OXC327511 PGY327511 PQU327511 QAQ327511 QKM327511 QUI327511 REE327511 ROA327511 RXW327511 SHS327511 SRO327511 TBK327511 TLG327511 TVC327511 UEY327511 UOU327511 UYQ327511 VIM327511 VSI327511 WCE327511 WMA327511 WVW327511 O393050 JK393047 TG393047 ADC393047 AMY393047 AWU393047 BGQ393047 BQM393047 CAI393047 CKE393047 CUA393047 DDW393047 DNS393047 DXO393047 EHK393047 ERG393047 FBC393047 FKY393047 FUU393047 GEQ393047 GOM393047 GYI393047 HIE393047 HSA393047 IBW393047 ILS393047 IVO393047 JFK393047 JPG393047 JZC393047 KIY393047 KSU393047 LCQ393047 LMM393047 LWI393047 MGE393047 MQA393047 MZW393047 NJS393047 NTO393047 ODK393047 ONG393047 OXC393047 PGY393047 PQU393047 QAQ393047 QKM393047 QUI393047 REE393047 ROA393047 RXW393047 SHS393047 SRO393047 TBK393047 TLG393047 TVC393047 UEY393047 UOU393047 UYQ393047 VIM393047 VSI393047 WCE393047 WMA393047 WVW393047 O458586 JK458583 TG458583 ADC458583 AMY458583 AWU458583 BGQ458583 BQM458583 CAI458583 CKE458583 CUA458583 DDW458583 DNS458583 DXO458583 EHK458583 ERG458583 FBC458583 FKY458583 FUU458583 GEQ458583 GOM458583 GYI458583 HIE458583 HSA458583 IBW458583 ILS458583 IVO458583 JFK458583 JPG458583 JZC458583 KIY458583 KSU458583 LCQ458583 LMM458583 LWI458583 MGE458583 MQA458583 MZW458583 NJS458583 NTO458583 ODK458583 ONG458583 OXC458583 PGY458583 PQU458583 QAQ458583 QKM458583 QUI458583 REE458583 ROA458583 RXW458583 SHS458583 SRO458583 TBK458583 TLG458583 TVC458583 UEY458583 UOU458583 UYQ458583 VIM458583 VSI458583 WCE458583 WMA458583 WVW458583 O524122 JK524119 TG524119 ADC524119 AMY524119 AWU524119 BGQ524119 BQM524119 CAI524119 CKE524119 CUA524119 DDW524119 DNS524119 DXO524119 EHK524119 ERG524119 FBC524119 FKY524119 FUU524119 GEQ524119 GOM524119 GYI524119 HIE524119 HSA524119 IBW524119 ILS524119 IVO524119 JFK524119 JPG524119 JZC524119 KIY524119 KSU524119 LCQ524119 LMM524119 LWI524119 MGE524119 MQA524119 MZW524119 NJS524119 NTO524119 ODK524119 ONG524119 OXC524119 PGY524119 PQU524119 QAQ524119 QKM524119 QUI524119 REE524119 ROA524119 RXW524119 SHS524119 SRO524119 TBK524119 TLG524119 TVC524119 UEY524119 UOU524119 UYQ524119 VIM524119 VSI524119 WCE524119 WMA524119 WVW524119 O589658 JK589655 TG589655 ADC589655 AMY589655 AWU589655 BGQ589655 BQM589655 CAI589655 CKE589655 CUA589655 DDW589655 DNS589655 DXO589655 EHK589655 ERG589655 FBC589655 FKY589655 FUU589655 GEQ589655 GOM589655 GYI589655 HIE589655 HSA589655 IBW589655 ILS589655 IVO589655 JFK589655 JPG589655 JZC589655 KIY589655 KSU589655 LCQ589655 LMM589655 LWI589655 MGE589655 MQA589655 MZW589655 NJS589655 NTO589655 ODK589655 ONG589655 OXC589655 PGY589655 PQU589655 QAQ589655 QKM589655 QUI589655 REE589655 ROA589655 RXW589655 SHS589655 SRO589655 TBK589655 TLG589655 TVC589655 UEY589655 UOU589655 UYQ589655 VIM589655 VSI589655 WCE589655 WMA589655 WVW589655 O655194 JK655191 TG655191 ADC655191 AMY655191 AWU655191 BGQ655191 BQM655191 CAI655191 CKE655191 CUA655191 DDW655191 DNS655191 DXO655191 EHK655191 ERG655191 FBC655191 FKY655191 FUU655191 GEQ655191 GOM655191 GYI655191 HIE655191 HSA655191 IBW655191 ILS655191 IVO655191 JFK655191 JPG655191 JZC655191 KIY655191 KSU655191 LCQ655191 LMM655191 LWI655191 MGE655191 MQA655191 MZW655191 NJS655191 NTO655191 ODK655191 ONG655191 OXC655191 PGY655191 PQU655191 QAQ655191 QKM655191 QUI655191 REE655191 ROA655191 RXW655191 SHS655191 SRO655191 TBK655191 TLG655191 TVC655191 UEY655191 UOU655191 UYQ655191 VIM655191 VSI655191 WCE655191 WMA655191 WVW655191 O720730 JK720727 TG720727 ADC720727 AMY720727 AWU720727 BGQ720727 BQM720727 CAI720727 CKE720727 CUA720727 DDW720727 DNS720727 DXO720727 EHK720727 ERG720727 FBC720727 FKY720727 FUU720727 GEQ720727 GOM720727 GYI720727 HIE720727 HSA720727 IBW720727 ILS720727 IVO720727 JFK720727 JPG720727 JZC720727 KIY720727 KSU720727 LCQ720727 LMM720727 LWI720727 MGE720727 MQA720727 MZW720727 NJS720727 NTO720727 ODK720727 ONG720727 OXC720727 PGY720727 PQU720727 QAQ720727 QKM720727 QUI720727 REE720727 ROA720727 RXW720727 SHS720727 SRO720727 TBK720727 TLG720727 TVC720727 UEY720727 UOU720727 UYQ720727 VIM720727 VSI720727 WCE720727 WMA720727 WVW720727 O786266 JK786263 TG786263 ADC786263 AMY786263 AWU786263 BGQ786263 BQM786263 CAI786263 CKE786263 CUA786263 DDW786263 DNS786263 DXO786263 EHK786263 ERG786263 FBC786263 FKY786263 FUU786263 GEQ786263 GOM786263 GYI786263 HIE786263 HSA786263 IBW786263 ILS786263 IVO786263 JFK786263 JPG786263 JZC786263 KIY786263 KSU786263 LCQ786263 LMM786263 LWI786263 MGE786263 MQA786263 MZW786263 NJS786263 NTO786263 ODK786263 ONG786263 OXC786263 PGY786263 PQU786263 QAQ786263 QKM786263 QUI786263 REE786263 ROA786263 RXW786263 SHS786263 SRO786263 TBK786263 TLG786263 TVC786263 UEY786263 UOU786263 UYQ786263 VIM786263 VSI786263 WCE786263 WMA786263 WVW786263 O851802 JK851799 TG851799 ADC851799 AMY851799 AWU851799 BGQ851799 BQM851799 CAI851799 CKE851799 CUA851799 DDW851799 DNS851799 DXO851799 EHK851799 ERG851799 FBC851799 FKY851799 FUU851799 GEQ851799 GOM851799 GYI851799 HIE851799 HSA851799 IBW851799 ILS851799 IVO851799 JFK851799 JPG851799 JZC851799 KIY851799 KSU851799 LCQ851799 LMM851799 LWI851799 MGE851799 MQA851799 MZW851799 NJS851799 NTO851799 ODK851799 ONG851799 OXC851799 PGY851799 PQU851799 QAQ851799 QKM851799 QUI851799 REE851799 ROA851799 RXW851799 SHS851799 SRO851799 TBK851799 TLG851799 TVC851799 UEY851799 UOU851799 UYQ851799 VIM851799 VSI851799 WCE851799 WMA851799 WVW851799 O917338 JK917335 TG917335 ADC917335 AMY917335 AWU917335 BGQ917335 BQM917335 CAI917335 CKE917335 CUA917335 DDW917335 DNS917335 DXO917335 EHK917335 ERG917335 FBC917335 FKY917335 FUU917335 GEQ917335 GOM917335 GYI917335 HIE917335 HSA917335 IBW917335 ILS917335 IVO917335 JFK917335 JPG917335 JZC917335 KIY917335 KSU917335 LCQ917335 LMM917335 LWI917335 MGE917335 MQA917335 MZW917335 NJS917335 NTO917335 ODK917335 ONG917335 OXC917335 PGY917335 PQU917335 QAQ917335 QKM917335 QUI917335 REE917335 ROA917335 RXW917335 SHS917335 SRO917335 TBK917335 TLG917335 TVC917335 UEY917335 UOU917335 UYQ917335 VIM917335 VSI917335 WCE917335 WMA917335 WVW917335 O982874 JK982871 TG982871 ADC982871 AMY982871 AWU982871 BGQ982871 BQM982871 CAI982871 CKE982871 CUA982871 DDW982871 DNS982871 DXO982871 EHK982871 ERG982871 FBC982871 FKY982871 FUU982871 GEQ982871 GOM982871 GYI982871 HIE982871 HSA982871 IBW982871 ILS982871 IVO982871 JFK982871 JPG982871 JZC982871 KIY982871 KSU982871 LCQ982871 LMM982871 LWI982871 MGE982871 MQA982871 MZW982871 NJS982871 NTO982871 ODK982871 ONG982871 OXC982871 PGY982871 PQU982871 QAQ982871 QKM982871 QUI982871 REE982871 ROA982871 RXW982871 SHS982871 SRO982871 TBK982871 TLG982871 TVC982871 UEY982871 UOU982871 UYQ982871 VIM982871 VSI982871 WCE982871 WMA982871 WVW982871 O65373:O65377 JK65370:JK65374 TG65370:TG65374 ADC65370:ADC65374 AMY65370:AMY65374 AWU65370:AWU65374 BGQ65370:BGQ65374 BQM65370:BQM65374 CAI65370:CAI65374 CKE65370:CKE65374 CUA65370:CUA65374 DDW65370:DDW65374 DNS65370:DNS65374 DXO65370:DXO65374 EHK65370:EHK65374 ERG65370:ERG65374 FBC65370:FBC65374 FKY65370:FKY65374 FUU65370:FUU65374 GEQ65370:GEQ65374 GOM65370:GOM65374 GYI65370:GYI65374 HIE65370:HIE65374 HSA65370:HSA65374 IBW65370:IBW65374 ILS65370:ILS65374 IVO65370:IVO65374 JFK65370:JFK65374 JPG65370:JPG65374 JZC65370:JZC65374 KIY65370:KIY65374 KSU65370:KSU65374 LCQ65370:LCQ65374 LMM65370:LMM65374 LWI65370:LWI65374 MGE65370:MGE65374 MQA65370:MQA65374 MZW65370:MZW65374 NJS65370:NJS65374 NTO65370:NTO65374 ODK65370:ODK65374 ONG65370:ONG65374 OXC65370:OXC65374 PGY65370:PGY65374 PQU65370:PQU65374 QAQ65370:QAQ65374 QKM65370:QKM65374 QUI65370:QUI65374 REE65370:REE65374 ROA65370:ROA65374 RXW65370:RXW65374 SHS65370:SHS65374 SRO65370:SRO65374 TBK65370:TBK65374 TLG65370:TLG65374 TVC65370:TVC65374 UEY65370:UEY65374 UOU65370:UOU65374 UYQ65370:UYQ65374 VIM65370:VIM65374 VSI65370:VSI65374 WCE65370:WCE65374 WMA65370:WMA65374 WVW65370:WVW65374 O130909:O130913 JK130906:JK130910 TG130906:TG130910 ADC130906:ADC130910 AMY130906:AMY130910 AWU130906:AWU130910 BGQ130906:BGQ130910 BQM130906:BQM130910 CAI130906:CAI130910 CKE130906:CKE130910 CUA130906:CUA130910 DDW130906:DDW130910 DNS130906:DNS130910 DXO130906:DXO130910 EHK130906:EHK130910 ERG130906:ERG130910 FBC130906:FBC130910 FKY130906:FKY130910 FUU130906:FUU130910 GEQ130906:GEQ130910 GOM130906:GOM130910 GYI130906:GYI130910 HIE130906:HIE130910 HSA130906:HSA130910 IBW130906:IBW130910 ILS130906:ILS130910 IVO130906:IVO130910 JFK130906:JFK130910 JPG130906:JPG130910 JZC130906:JZC130910 KIY130906:KIY130910 KSU130906:KSU130910 LCQ130906:LCQ130910 LMM130906:LMM130910 LWI130906:LWI130910 MGE130906:MGE130910 MQA130906:MQA130910 MZW130906:MZW130910 NJS130906:NJS130910 NTO130906:NTO130910 ODK130906:ODK130910 ONG130906:ONG130910 OXC130906:OXC130910 PGY130906:PGY130910 PQU130906:PQU130910 QAQ130906:QAQ130910 QKM130906:QKM130910 QUI130906:QUI130910 REE130906:REE130910 ROA130906:ROA130910 RXW130906:RXW130910 SHS130906:SHS130910 SRO130906:SRO130910 TBK130906:TBK130910 TLG130906:TLG130910 TVC130906:TVC130910 UEY130906:UEY130910 UOU130906:UOU130910 UYQ130906:UYQ130910 VIM130906:VIM130910 VSI130906:VSI130910 WCE130906:WCE130910 WMA130906:WMA130910 WVW130906:WVW130910 O196445:O196449 JK196442:JK196446 TG196442:TG196446 ADC196442:ADC196446 AMY196442:AMY196446 AWU196442:AWU196446 BGQ196442:BGQ196446 BQM196442:BQM196446 CAI196442:CAI196446 CKE196442:CKE196446 CUA196442:CUA196446 DDW196442:DDW196446 DNS196442:DNS196446 DXO196442:DXO196446 EHK196442:EHK196446 ERG196442:ERG196446 FBC196442:FBC196446 FKY196442:FKY196446 FUU196442:FUU196446 GEQ196442:GEQ196446 GOM196442:GOM196446 GYI196442:GYI196446 HIE196442:HIE196446 HSA196442:HSA196446 IBW196442:IBW196446 ILS196442:ILS196446 IVO196442:IVO196446 JFK196442:JFK196446 JPG196442:JPG196446 JZC196442:JZC196446 KIY196442:KIY196446 KSU196442:KSU196446 LCQ196442:LCQ196446 LMM196442:LMM196446 LWI196442:LWI196446 MGE196442:MGE196446 MQA196442:MQA196446 MZW196442:MZW196446 NJS196442:NJS196446 NTO196442:NTO196446 ODK196442:ODK196446 ONG196442:ONG196446 OXC196442:OXC196446 PGY196442:PGY196446 PQU196442:PQU196446 QAQ196442:QAQ196446 QKM196442:QKM196446 QUI196442:QUI196446 REE196442:REE196446 ROA196442:ROA196446 RXW196442:RXW196446 SHS196442:SHS196446 SRO196442:SRO196446 TBK196442:TBK196446 TLG196442:TLG196446 TVC196442:TVC196446 UEY196442:UEY196446 UOU196442:UOU196446 UYQ196442:UYQ196446 VIM196442:VIM196446 VSI196442:VSI196446 WCE196442:WCE196446 WMA196442:WMA196446 WVW196442:WVW196446 O261981:O261985 JK261978:JK261982 TG261978:TG261982 ADC261978:ADC261982 AMY261978:AMY261982 AWU261978:AWU261982 BGQ261978:BGQ261982 BQM261978:BQM261982 CAI261978:CAI261982 CKE261978:CKE261982 CUA261978:CUA261982 DDW261978:DDW261982 DNS261978:DNS261982 DXO261978:DXO261982 EHK261978:EHK261982 ERG261978:ERG261982 FBC261978:FBC261982 FKY261978:FKY261982 FUU261978:FUU261982 GEQ261978:GEQ261982 GOM261978:GOM261982 GYI261978:GYI261982 HIE261978:HIE261982 HSA261978:HSA261982 IBW261978:IBW261982 ILS261978:ILS261982 IVO261978:IVO261982 JFK261978:JFK261982 JPG261978:JPG261982 JZC261978:JZC261982 KIY261978:KIY261982 KSU261978:KSU261982 LCQ261978:LCQ261982 LMM261978:LMM261982 LWI261978:LWI261982 MGE261978:MGE261982 MQA261978:MQA261982 MZW261978:MZW261982 NJS261978:NJS261982 NTO261978:NTO261982 ODK261978:ODK261982 ONG261978:ONG261982 OXC261978:OXC261982 PGY261978:PGY261982 PQU261978:PQU261982 QAQ261978:QAQ261982 QKM261978:QKM261982 QUI261978:QUI261982 REE261978:REE261982 ROA261978:ROA261982 RXW261978:RXW261982 SHS261978:SHS261982 SRO261978:SRO261982 TBK261978:TBK261982 TLG261978:TLG261982 TVC261978:TVC261982 UEY261978:UEY261982 UOU261978:UOU261982 UYQ261978:UYQ261982 VIM261978:VIM261982 VSI261978:VSI261982 WCE261978:WCE261982 WMA261978:WMA261982 WVW261978:WVW261982 O327517:O327521 JK327514:JK327518 TG327514:TG327518 ADC327514:ADC327518 AMY327514:AMY327518 AWU327514:AWU327518 BGQ327514:BGQ327518 BQM327514:BQM327518 CAI327514:CAI327518 CKE327514:CKE327518 CUA327514:CUA327518 DDW327514:DDW327518 DNS327514:DNS327518 DXO327514:DXO327518 EHK327514:EHK327518 ERG327514:ERG327518 FBC327514:FBC327518 FKY327514:FKY327518 FUU327514:FUU327518 GEQ327514:GEQ327518 GOM327514:GOM327518 GYI327514:GYI327518 HIE327514:HIE327518 HSA327514:HSA327518 IBW327514:IBW327518 ILS327514:ILS327518 IVO327514:IVO327518 JFK327514:JFK327518 JPG327514:JPG327518 JZC327514:JZC327518 KIY327514:KIY327518 KSU327514:KSU327518 LCQ327514:LCQ327518 LMM327514:LMM327518 LWI327514:LWI327518 MGE327514:MGE327518 MQA327514:MQA327518 MZW327514:MZW327518 NJS327514:NJS327518 NTO327514:NTO327518 ODK327514:ODK327518 ONG327514:ONG327518 OXC327514:OXC327518 PGY327514:PGY327518 PQU327514:PQU327518 QAQ327514:QAQ327518 QKM327514:QKM327518 QUI327514:QUI327518 REE327514:REE327518 ROA327514:ROA327518 RXW327514:RXW327518 SHS327514:SHS327518 SRO327514:SRO327518 TBK327514:TBK327518 TLG327514:TLG327518 TVC327514:TVC327518 UEY327514:UEY327518 UOU327514:UOU327518 UYQ327514:UYQ327518 VIM327514:VIM327518 VSI327514:VSI327518 WCE327514:WCE327518 WMA327514:WMA327518 WVW327514:WVW327518 O393053:O393057 JK393050:JK393054 TG393050:TG393054 ADC393050:ADC393054 AMY393050:AMY393054 AWU393050:AWU393054 BGQ393050:BGQ393054 BQM393050:BQM393054 CAI393050:CAI393054 CKE393050:CKE393054 CUA393050:CUA393054 DDW393050:DDW393054 DNS393050:DNS393054 DXO393050:DXO393054 EHK393050:EHK393054 ERG393050:ERG393054 FBC393050:FBC393054 FKY393050:FKY393054 FUU393050:FUU393054 GEQ393050:GEQ393054 GOM393050:GOM393054 GYI393050:GYI393054 HIE393050:HIE393054 HSA393050:HSA393054 IBW393050:IBW393054 ILS393050:ILS393054 IVO393050:IVO393054 JFK393050:JFK393054 JPG393050:JPG393054 JZC393050:JZC393054 KIY393050:KIY393054 KSU393050:KSU393054 LCQ393050:LCQ393054 LMM393050:LMM393054 LWI393050:LWI393054 MGE393050:MGE393054 MQA393050:MQA393054 MZW393050:MZW393054 NJS393050:NJS393054 NTO393050:NTO393054 ODK393050:ODK393054 ONG393050:ONG393054 OXC393050:OXC393054 PGY393050:PGY393054 PQU393050:PQU393054 QAQ393050:QAQ393054 QKM393050:QKM393054 QUI393050:QUI393054 REE393050:REE393054 ROA393050:ROA393054 RXW393050:RXW393054 SHS393050:SHS393054 SRO393050:SRO393054 TBK393050:TBK393054 TLG393050:TLG393054 TVC393050:TVC393054 UEY393050:UEY393054 UOU393050:UOU393054 UYQ393050:UYQ393054 VIM393050:VIM393054 VSI393050:VSI393054 WCE393050:WCE393054 WMA393050:WMA393054 WVW393050:WVW393054 O458589:O458593 JK458586:JK458590 TG458586:TG458590 ADC458586:ADC458590 AMY458586:AMY458590 AWU458586:AWU458590 BGQ458586:BGQ458590 BQM458586:BQM458590 CAI458586:CAI458590 CKE458586:CKE458590 CUA458586:CUA458590 DDW458586:DDW458590 DNS458586:DNS458590 DXO458586:DXO458590 EHK458586:EHK458590 ERG458586:ERG458590 FBC458586:FBC458590 FKY458586:FKY458590 FUU458586:FUU458590 GEQ458586:GEQ458590 GOM458586:GOM458590 GYI458586:GYI458590 HIE458586:HIE458590 HSA458586:HSA458590 IBW458586:IBW458590 ILS458586:ILS458590 IVO458586:IVO458590 JFK458586:JFK458590 JPG458586:JPG458590 JZC458586:JZC458590 KIY458586:KIY458590 KSU458586:KSU458590 LCQ458586:LCQ458590 LMM458586:LMM458590 LWI458586:LWI458590 MGE458586:MGE458590 MQA458586:MQA458590 MZW458586:MZW458590 NJS458586:NJS458590 NTO458586:NTO458590 ODK458586:ODK458590 ONG458586:ONG458590 OXC458586:OXC458590 PGY458586:PGY458590 PQU458586:PQU458590 QAQ458586:QAQ458590 QKM458586:QKM458590 QUI458586:QUI458590 REE458586:REE458590 ROA458586:ROA458590 RXW458586:RXW458590 SHS458586:SHS458590 SRO458586:SRO458590 TBK458586:TBK458590 TLG458586:TLG458590 TVC458586:TVC458590 UEY458586:UEY458590 UOU458586:UOU458590 UYQ458586:UYQ458590 VIM458586:VIM458590 VSI458586:VSI458590 WCE458586:WCE458590 WMA458586:WMA458590 WVW458586:WVW458590 O524125:O524129 JK524122:JK524126 TG524122:TG524126 ADC524122:ADC524126 AMY524122:AMY524126 AWU524122:AWU524126 BGQ524122:BGQ524126 BQM524122:BQM524126 CAI524122:CAI524126 CKE524122:CKE524126 CUA524122:CUA524126 DDW524122:DDW524126 DNS524122:DNS524126 DXO524122:DXO524126 EHK524122:EHK524126 ERG524122:ERG524126 FBC524122:FBC524126 FKY524122:FKY524126 FUU524122:FUU524126 GEQ524122:GEQ524126 GOM524122:GOM524126 GYI524122:GYI524126 HIE524122:HIE524126 HSA524122:HSA524126 IBW524122:IBW524126 ILS524122:ILS524126 IVO524122:IVO524126 JFK524122:JFK524126 JPG524122:JPG524126 JZC524122:JZC524126 KIY524122:KIY524126 KSU524122:KSU524126 LCQ524122:LCQ524126 LMM524122:LMM524126 LWI524122:LWI524126 MGE524122:MGE524126 MQA524122:MQA524126 MZW524122:MZW524126 NJS524122:NJS524126 NTO524122:NTO524126 ODK524122:ODK524126 ONG524122:ONG524126 OXC524122:OXC524126 PGY524122:PGY524126 PQU524122:PQU524126 QAQ524122:QAQ524126 QKM524122:QKM524126 QUI524122:QUI524126 REE524122:REE524126 ROA524122:ROA524126 RXW524122:RXW524126 SHS524122:SHS524126 SRO524122:SRO524126 TBK524122:TBK524126 TLG524122:TLG524126 TVC524122:TVC524126 UEY524122:UEY524126 UOU524122:UOU524126 UYQ524122:UYQ524126 VIM524122:VIM524126 VSI524122:VSI524126 WCE524122:WCE524126 WMA524122:WMA524126 WVW524122:WVW524126 O589661:O589665 JK589658:JK589662 TG589658:TG589662 ADC589658:ADC589662 AMY589658:AMY589662 AWU589658:AWU589662 BGQ589658:BGQ589662 BQM589658:BQM589662 CAI589658:CAI589662 CKE589658:CKE589662 CUA589658:CUA589662 DDW589658:DDW589662 DNS589658:DNS589662 DXO589658:DXO589662 EHK589658:EHK589662 ERG589658:ERG589662 FBC589658:FBC589662 FKY589658:FKY589662 FUU589658:FUU589662 GEQ589658:GEQ589662 GOM589658:GOM589662 GYI589658:GYI589662 HIE589658:HIE589662 HSA589658:HSA589662 IBW589658:IBW589662 ILS589658:ILS589662 IVO589658:IVO589662 JFK589658:JFK589662 JPG589658:JPG589662 JZC589658:JZC589662 KIY589658:KIY589662 KSU589658:KSU589662 LCQ589658:LCQ589662 LMM589658:LMM589662 LWI589658:LWI589662 MGE589658:MGE589662 MQA589658:MQA589662 MZW589658:MZW589662 NJS589658:NJS589662 NTO589658:NTO589662 ODK589658:ODK589662 ONG589658:ONG589662 OXC589658:OXC589662 PGY589658:PGY589662 PQU589658:PQU589662 QAQ589658:QAQ589662 QKM589658:QKM589662 QUI589658:QUI589662 REE589658:REE589662 ROA589658:ROA589662 RXW589658:RXW589662 SHS589658:SHS589662 SRO589658:SRO589662 TBK589658:TBK589662 TLG589658:TLG589662 TVC589658:TVC589662 UEY589658:UEY589662 UOU589658:UOU589662 UYQ589658:UYQ589662 VIM589658:VIM589662 VSI589658:VSI589662 WCE589658:WCE589662 WMA589658:WMA589662 WVW589658:WVW589662 O655197:O655201 JK655194:JK655198 TG655194:TG655198 ADC655194:ADC655198 AMY655194:AMY655198 AWU655194:AWU655198 BGQ655194:BGQ655198 BQM655194:BQM655198 CAI655194:CAI655198 CKE655194:CKE655198 CUA655194:CUA655198 DDW655194:DDW655198 DNS655194:DNS655198 DXO655194:DXO655198 EHK655194:EHK655198 ERG655194:ERG655198 FBC655194:FBC655198 FKY655194:FKY655198 FUU655194:FUU655198 GEQ655194:GEQ655198 GOM655194:GOM655198 GYI655194:GYI655198 HIE655194:HIE655198 HSA655194:HSA655198 IBW655194:IBW655198 ILS655194:ILS655198 IVO655194:IVO655198 JFK655194:JFK655198 JPG655194:JPG655198 JZC655194:JZC655198 KIY655194:KIY655198 KSU655194:KSU655198 LCQ655194:LCQ655198 LMM655194:LMM655198 LWI655194:LWI655198 MGE655194:MGE655198 MQA655194:MQA655198 MZW655194:MZW655198 NJS655194:NJS655198 NTO655194:NTO655198 ODK655194:ODK655198 ONG655194:ONG655198 OXC655194:OXC655198 PGY655194:PGY655198 PQU655194:PQU655198 QAQ655194:QAQ655198 QKM655194:QKM655198 QUI655194:QUI655198 REE655194:REE655198 ROA655194:ROA655198 RXW655194:RXW655198 SHS655194:SHS655198 SRO655194:SRO655198 TBK655194:TBK655198 TLG655194:TLG655198 TVC655194:TVC655198 UEY655194:UEY655198 UOU655194:UOU655198 UYQ655194:UYQ655198 VIM655194:VIM655198 VSI655194:VSI655198 WCE655194:WCE655198 WMA655194:WMA655198 WVW655194:WVW655198 O720733:O720737 JK720730:JK720734 TG720730:TG720734 ADC720730:ADC720734 AMY720730:AMY720734 AWU720730:AWU720734 BGQ720730:BGQ720734 BQM720730:BQM720734 CAI720730:CAI720734 CKE720730:CKE720734 CUA720730:CUA720734 DDW720730:DDW720734 DNS720730:DNS720734 DXO720730:DXO720734 EHK720730:EHK720734 ERG720730:ERG720734 FBC720730:FBC720734 FKY720730:FKY720734 FUU720730:FUU720734 GEQ720730:GEQ720734 GOM720730:GOM720734 GYI720730:GYI720734 HIE720730:HIE720734 HSA720730:HSA720734 IBW720730:IBW720734 ILS720730:ILS720734 IVO720730:IVO720734 JFK720730:JFK720734 JPG720730:JPG720734 JZC720730:JZC720734 KIY720730:KIY720734 KSU720730:KSU720734 LCQ720730:LCQ720734 LMM720730:LMM720734 LWI720730:LWI720734 MGE720730:MGE720734 MQA720730:MQA720734 MZW720730:MZW720734 NJS720730:NJS720734 NTO720730:NTO720734 ODK720730:ODK720734 ONG720730:ONG720734 OXC720730:OXC720734 PGY720730:PGY720734 PQU720730:PQU720734 QAQ720730:QAQ720734 QKM720730:QKM720734 QUI720730:QUI720734 REE720730:REE720734 ROA720730:ROA720734 RXW720730:RXW720734 SHS720730:SHS720734 SRO720730:SRO720734 TBK720730:TBK720734 TLG720730:TLG720734 TVC720730:TVC720734 UEY720730:UEY720734 UOU720730:UOU720734 UYQ720730:UYQ720734 VIM720730:VIM720734 VSI720730:VSI720734 WCE720730:WCE720734 WMA720730:WMA720734 WVW720730:WVW720734 O786269:O786273 JK786266:JK786270 TG786266:TG786270 ADC786266:ADC786270 AMY786266:AMY786270 AWU786266:AWU786270 BGQ786266:BGQ786270 BQM786266:BQM786270 CAI786266:CAI786270 CKE786266:CKE786270 CUA786266:CUA786270 DDW786266:DDW786270 DNS786266:DNS786270 DXO786266:DXO786270 EHK786266:EHK786270 ERG786266:ERG786270 FBC786266:FBC786270 FKY786266:FKY786270 FUU786266:FUU786270 GEQ786266:GEQ786270 GOM786266:GOM786270 GYI786266:GYI786270 HIE786266:HIE786270 HSA786266:HSA786270 IBW786266:IBW786270 ILS786266:ILS786270 IVO786266:IVO786270 JFK786266:JFK786270 JPG786266:JPG786270 JZC786266:JZC786270 KIY786266:KIY786270 KSU786266:KSU786270 LCQ786266:LCQ786270 LMM786266:LMM786270 LWI786266:LWI786270 MGE786266:MGE786270 MQA786266:MQA786270 MZW786266:MZW786270 NJS786266:NJS786270 NTO786266:NTO786270 ODK786266:ODK786270 ONG786266:ONG786270 OXC786266:OXC786270 PGY786266:PGY786270 PQU786266:PQU786270 QAQ786266:QAQ786270 QKM786266:QKM786270 QUI786266:QUI786270 REE786266:REE786270 ROA786266:ROA786270 RXW786266:RXW786270 SHS786266:SHS786270 SRO786266:SRO786270 TBK786266:TBK786270 TLG786266:TLG786270 TVC786266:TVC786270 UEY786266:UEY786270 UOU786266:UOU786270 UYQ786266:UYQ786270 VIM786266:VIM786270 VSI786266:VSI786270 WCE786266:WCE786270 WMA786266:WMA786270 WVW786266:WVW786270 O851805:O851809 JK851802:JK851806 TG851802:TG851806 ADC851802:ADC851806 AMY851802:AMY851806 AWU851802:AWU851806 BGQ851802:BGQ851806 BQM851802:BQM851806 CAI851802:CAI851806 CKE851802:CKE851806 CUA851802:CUA851806 DDW851802:DDW851806 DNS851802:DNS851806 DXO851802:DXO851806 EHK851802:EHK851806 ERG851802:ERG851806 FBC851802:FBC851806 FKY851802:FKY851806 FUU851802:FUU851806 GEQ851802:GEQ851806 GOM851802:GOM851806 GYI851802:GYI851806 HIE851802:HIE851806 HSA851802:HSA851806 IBW851802:IBW851806 ILS851802:ILS851806 IVO851802:IVO851806 JFK851802:JFK851806 JPG851802:JPG851806 JZC851802:JZC851806 KIY851802:KIY851806 KSU851802:KSU851806 LCQ851802:LCQ851806 LMM851802:LMM851806 LWI851802:LWI851806 MGE851802:MGE851806 MQA851802:MQA851806 MZW851802:MZW851806 NJS851802:NJS851806 NTO851802:NTO851806 ODK851802:ODK851806 ONG851802:ONG851806 OXC851802:OXC851806 PGY851802:PGY851806 PQU851802:PQU851806 QAQ851802:QAQ851806 QKM851802:QKM851806 QUI851802:QUI851806 REE851802:REE851806 ROA851802:ROA851806 RXW851802:RXW851806 SHS851802:SHS851806 SRO851802:SRO851806 TBK851802:TBK851806 TLG851802:TLG851806 TVC851802:TVC851806 UEY851802:UEY851806 UOU851802:UOU851806 UYQ851802:UYQ851806 VIM851802:VIM851806 VSI851802:VSI851806 WCE851802:WCE851806 WMA851802:WMA851806 WVW851802:WVW851806 O917341:O917345 JK917338:JK917342 TG917338:TG917342 ADC917338:ADC917342 AMY917338:AMY917342 AWU917338:AWU917342 BGQ917338:BGQ917342 BQM917338:BQM917342 CAI917338:CAI917342 CKE917338:CKE917342 CUA917338:CUA917342 DDW917338:DDW917342 DNS917338:DNS917342 DXO917338:DXO917342 EHK917338:EHK917342 ERG917338:ERG917342 FBC917338:FBC917342 FKY917338:FKY917342 FUU917338:FUU917342 GEQ917338:GEQ917342 GOM917338:GOM917342 GYI917338:GYI917342 HIE917338:HIE917342 HSA917338:HSA917342 IBW917338:IBW917342 ILS917338:ILS917342 IVO917338:IVO917342 JFK917338:JFK917342 JPG917338:JPG917342 JZC917338:JZC917342 KIY917338:KIY917342 KSU917338:KSU917342 LCQ917338:LCQ917342 LMM917338:LMM917342 LWI917338:LWI917342 MGE917338:MGE917342 MQA917338:MQA917342 MZW917338:MZW917342 NJS917338:NJS917342 NTO917338:NTO917342 ODK917338:ODK917342 ONG917338:ONG917342 OXC917338:OXC917342 PGY917338:PGY917342 PQU917338:PQU917342 QAQ917338:QAQ917342 QKM917338:QKM917342 QUI917338:QUI917342 REE917338:REE917342 ROA917338:ROA917342 RXW917338:RXW917342 SHS917338:SHS917342 SRO917338:SRO917342 TBK917338:TBK917342 TLG917338:TLG917342 TVC917338:TVC917342 UEY917338:UEY917342 UOU917338:UOU917342 UYQ917338:UYQ917342 VIM917338:VIM917342 VSI917338:VSI917342 WCE917338:WCE917342 WMA917338:WMA917342 WVW917338:WVW917342 O982877:O982881 JK982874:JK982878 TG982874:TG982878 ADC982874:ADC982878 AMY982874:AMY982878 AWU982874:AWU982878 BGQ982874:BGQ982878 BQM982874:BQM982878 CAI982874:CAI982878 CKE982874:CKE982878 CUA982874:CUA982878 DDW982874:DDW982878 DNS982874:DNS982878 DXO982874:DXO982878 EHK982874:EHK982878 ERG982874:ERG982878 FBC982874:FBC982878 FKY982874:FKY982878 FUU982874:FUU982878 GEQ982874:GEQ982878 GOM982874:GOM982878 GYI982874:GYI982878 HIE982874:HIE982878 HSA982874:HSA982878 IBW982874:IBW982878 ILS982874:ILS982878 IVO982874:IVO982878 JFK982874:JFK982878 JPG982874:JPG982878 JZC982874:JZC982878 KIY982874:KIY982878 KSU982874:KSU982878 LCQ982874:LCQ982878 LMM982874:LMM982878 LWI982874:LWI982878 MGE982874:MGE982878 MQA982874:MQA982878 MZW982874:MZW982878 NJS982874:NJS982878 NTO982874:NTO982878 ODK982874:ODK982878 ONG982874:ONG982878 OXC982874:OXC982878 PGY982874:PGY982878 PQU982874:PQU982878 QAQ982874:QAQ982878 QKM982874:QKM982878 QUI982874:QUI982878 REE982874:REE982878 ROA982874:ROA982878 RXW982874:RXW982878 SHS982874:SHS982878 SRO982874:SRO982878 TBK982874:TBK982878 TLG982874:TLG982878 TVC982874:TVC982878 UEY982874:UEY982878 UOU982874:UOU982878 UYQ982874:UYQ982878 VIM982874:VIM982878 VSI982874:VSI982878 WCE982874:WCE982878 WMA982874:WMA982878 WVW982874:WVW982878" xr:uid="{00000000-0002-0000-3300-000000000000}"/>
  </dataValidations>
  <hyperlinks>
    <hyperlink ref="B3" location="Content!A1" display="Content (Inhaltsverzeichnis)" xr:uid="{00000000-0004-0000-3300-000000000000}"/>
  </hyperlinks>
  <pageMargins left="0.59055118110236227" right="3.937007874015748E-2" top="0.39370078740157483" bottom="0.39370078740157483" header="0.31496062992125984" footer="0.11811023622047245"/>
  <pageSetup paperSize="9" scale="90" orientation="portrait" r:id="rId1"/>
  <headerFooter>
    <oddFooter>&amp;L&amp;"Arial,Standard"&amp;7&amp;F&amp;C&amp;"Arial,Standard"&amp;7 © DKG  Alle Rechte vorbehalten&amp;R&amp;"Arial,Standard"&amp;7&amp;P</oddFooter>
    <firstHeader>&amp;C&amp;F&amp;RUnabhängiges Zertifizierungsinstitut
der Deutschen Krebsgesellschaft
Gartenstraße 24, D-89231 Neu-Ulm
Tel. +49  (0)7 31 / 70 51 16 - 0
Fax  +49  (0)7 31 / 70 51 16 - 16
www.onkozert.de, info@onkozert.d</first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1"/>
  <dimension ref="A1:M66"/>
  <sheetViews>
    <sheetView showGridLines="0" zoomScaleNormal="100" workbookViewId="0">
      <pane ySplit="3" topLeftCell="A4" activePane="bottomLeft" state="frozen"/>
      <selection pane="bottomLeft" activeCell="B3" sqref="B3"/>
    </sheetView>
  </sheetViews>
  <sheetFormatPr baseColWidth="10" defaultColWidth="11.42578125" defaultRowHeight="15" x14ac:dyDescent="0.25"/>
  <cols>
    <col min="1" max="1" width="3.28515625" customWidth="1"/>
    <col min="2" max="2" width="29.42578125" customWidth="1"/>
    <col min="3" max="3" width="23.85546875" customWidth="1"/>
    <col min="4" max="4" width="33.140625" customWidth="1"/>
    <col min="5" max="5" width="19.5703125" customWidth="1"/>
    <col min="6" max="6" width="35.140625" customWidth="1"/>
    <col min="7" max="7" width="18.42578125" customWidth="1"/>
    <col min="9" max="9" width="10.5703125" customWidth="1"/>
    <col min="10" max="10" width="9.42578125" customWidth="1"/>
    <col min="11" max="11" width="7.85546875" customWidth="1"/>
    <col min="12" max="12" width="7" customWidth="1"/>
    <col min="14" max="14" width="7.5703125" customWidth="1"/>
    <col min="15" max="15" width="7" customWidth="1"/>
    <col min="17" max="17" width="9.85546875" customWidth="1"/>
    <col min="18" max="18" width="6.28515625" customWidth="1"/>
  </cols>
  <sheetData>
    <row r="1" spans="1:13" s="65" customFormat="1" ht="8.25" customHeight="1" x14ac:dyDescent="0.2">
      <c r="A1" s="199"/>
      <c r="B1" s="29"/>
      <c r="C1" s="29"/>
      <c r="D1" s="29"/>
      <c r="E1" s="29"/>
      <c r="F1" s="29"/>
      <c r="G1" s="29"/>
      <c r="H1" s="29"/>
      <c r="I1" s="29"/>
      <c r="J1" s="29"/>
      <c r="K1" s="29"/>
      <c r="L1" s="29"/>
      <c r="M1" s="29"/>
    </row>
    <row r="2" spans="1:13" s="65" customFormat="1" ht="50.25" customHeight="1" x14ac:dyDescent="0.25">
      <c r="B2" s="1168" t="s">
        <v>1254</v>
      </c>
      <c r="C2" s="1168"/>
      <c r="D2" s="1168"/>
      <c r="E2" s="1168"/>
      <c r="F2" s="1168"/>
      <c r="G2" s="200"/>
      <c r="H2" s="200"/>
      <c r="I2" s="200"/>
      <c r="J2" s="29"/>
      <c r="K2" s="29"/>
      <c r="L2" s="29"/>
      <c r="M2" s="29"/>
    </row>
    <row r="3" spans="1:13" s="1" customFormat="1" ht="21" customHeight="1" x14ac:dyDescent="0.25">
      <c r="B3" s="387" t="s">
        <v>1173</v>
      </c>
      <c r="C3"/>
      <c r="D3"/>
      <c r="E3"/>
      <c r="F3"/>
      <c r="G3" s="201"/>
      <c r="H3" s="201"/>
      <c r="I3" s="201"/>
      <c r="J3" s="202"/>
      <c r="K3"/>
      <c r="L3"/>
      <c r="M3"/>
    </row>
    <row r="5" spans="1:13" s="185" customFormat="1" ht="24" customHeight="1" thickBot="1" x14ac:dyDescent="0.25"/>
    <row r="6" spans="1:13" s="185" customFormat="1" ht="33.950000000000003" customHeight="1" thickBot="1" x14ac:dyDescent="0.25">
      <c r="B6" s="1177" t="s">
        <v>1689</v>
      </c>
      <c r="C6" s="1178"/>
      <c r="D6" s="1179"/>
    </row>
    <row r="7" spans="1:13" s="185" customFormat="1" ht="24.75" customHeight="1" x14ac:dyDescent="0.2">
      <c r="B7" s="380" t="s">
        <v>1419</v>
      </c>
      <c r="C7" s="188" t="s">
        <v>1692</v>
      </c>
      <c r="D7" s="189" t="s">
        <v>1693</v>
      </c>
    </row>
    <row r="8" spans="1:13" s="185" customFormat="1" ht="36.75" customHeight="1" x14ac:dyDescent="0.2">
      <c r="B8" s="10" t="s">
        <v>711</v>
      </c>
      <c r="C8" s="38" t="s">
        <v>590</v>
      </c>
      <c r="D8" s="11" t="s">
        <v>641</v>
      </c>
    </row>
    <row r="9" spans="1:13" s="185" customFormat="1" ht="51" customHeight="1" x14ac:dyDescent="0.2">
      <c r="B9" s="10" t="s">
        <v>903</v>
      </c>
      <c r="C9" s="47" t="s">
        <v>8</v>
      </c>
      <c r="D9" s="11" t="s">
        <v>8</v>
      </c>
    </row>
    <row r="10" spans="1:13" s="185" customFormat="1" ht="51.75" customHeight="1" x14ac:dyDescent="0.2">
      <c r="B10" s="10" t="s">
        <v>712</v>
      </c>
      <c r="C10" s="32" t="s">
        <v>615</v>
      </c>
      <c r="D10" s="11" t="s">
        <v>816</v>
      </c>
    </row>
    <row r="11" spans="1:13" s="185" customFormat="1" ht="37.5" customHeight="1" x14ac:dyDescent="0.2">
      <c r="B11" s="16" t="s">
        <v>719</v>
      </c>
      <c r="C11" s="38" t="s">
        <v>1165</v>
      </c>
      <c r="D11" s="11" t="s">
        <v>1165</v>
      </c>
    </row>
    <row r="12" spans="1:13" s="185" customFormat="1" ht="40.5" customHeight="1" x14ac:dyDescent="0.2">
      <c r="B12" s="16" t="s">
        <v>720</v>
      </c>
      <c r="C12" s="32" t="s">
        <v>1051</v>
      </c>
      <c r="D12" s="11" t="s">
        <v>1051</v>
      </c>
    </row>
    <row r="13" spans="1:13" s="185" customFormat="1" ht="36" customHeight="1" x14ac:dyDescent="0.2">
      <c r="B13" s="16" t="s">
        <v>721</v>
      </c>
      <c r="C13" s="38" t="s">
        <v>30</v>
      </c>
      <c r="D13" s="11" t="s">
        <v>3251</v>
      </c>
    </row>
    <row r="14" spans="1:13" s="185" customFormat="1" ht="36.75" customHeight="1" x14ac:dyDescent="0.2">
      <c r="B14" s="16" t="s">
        <v>722</v>
      </c>
      <c r="C14" s="38" t="s">
        <v>31</v>
      </c>
      <c r="D14" s="11" t="s">
        <v>31</v>
      </c>
    </row>
    <row r="15" spans="1:13" s="185" customFormat="1" ht="42.75" customHeight="1" x14ac:dyDescent="0.2">
      <c r="B15" s="5" t="s">
        <v>726</v>
      </c>
      <c r="C15" s="44" t="s">
        <v>1163</v>
      </c>
      <c r="D15" s="11" t="s">
        <v>1163</v>
      </c>
    </row>
    <row r="16" spans="1:13" s="185" customFormat="1" ht="44.25" customHeight="1" x14ac:dyDescent="0.2">
      <c r="B16" s="5" t="s">
        <v>727</v>
      </c>
      <c r="C16" s="44" t="s">
        <v>1163</v>
      </c>
      <c r="D16" s="11" t="s">
        <v>1163</v>
      </c>
    </row>
    <row r="17" spans="2:5" s="185" customFormat="1" ht="40.5" customHeight="1" x14ac:dyDescent="0.2">
      <c r="B17" s="10" t="s">
        <v>779</v>
      </c>
      <c r="C17" s="32" t="s">
        <v>591</v>
      </c>
      <c r="D17" s="11" t="s">
        <v>814</v>
      </c>
      <c r="E17" s="292" t="s">
        <v>1260</v>
      </c>
    </row>
    <row r="18" spans="2:5" s="185" customFormat="1" ht="41.25" customHeight="1" x14ac:dyDescent="0.2">
      <c r="B18" s="10" t="s">
        <v>731</v>
      </c>
      <c r="C18" s="32" t="s">
        <v>589</v>
      </c>
      <c r="D18" s="11" t="s">
        <v>593</v>
      </c>
      <c r="E18" s="292" t="s">
        <v>1260</v>
      </c>
    </row>
    <row r="19" spans="2:5" s="185" customFormat="1" ht="39.75" customHeight="1" thickBot="1" x14ac:dyDescent="0.25">
      <c r="B19" s="307" t="s">
        <v>742</v>
      </c>
      <c r="C19" s="227" t="s">
        <v>589</v>
      </c>
      <c r="D19" s="192" t="s">
        <v>625</v>
      </c>
      <c r="E19" s="292" t="s">
        <v>1260</v>
      </c>
    </row>
    <row r="20" spans="2:5" s="185" customFormat="1" ht="37.5" customHeight="1" thickBot="1" x14ac:dyDescent="0.25">
      <c r="B20" s="186"/>
      <c r="C20" s="187"/>
      <c r="D20" s="187"/>
    </row>
    <row r="21" spans="2:5" s="185" customFormat="1" ht="33.950000000000003" customHeight="1" thickBot="1" x14ac:dyDescent="0.25">
      <c r="B21" s="1177" t="s">
        <v>1690</v>
      </c>
      <c r="C21" s="1178"/>
      <c r="D21" s="1179"/>
    </row>
    <row r="22" spans="2:5" s="185" customFormat="1" ht="24.75" customHeight="1" x14ac:dyDescent="0.2">
      <c r="B22" s="380" t="s">
        <v>1419</v>
      </c>
      <c r="C22" s="188" t="s">
        <v>1692</v>
      </c>
      <c r="D22" s="189" t="s">
        <v>1693</v>
      </c>
    </row>
    <row r="23" spans="2:5" s="185" customFormat="1" ht="37.5" customHeight="1" x14ac:dyDescent="0.2">
      <c r="B23" s="10" t="s">
        <v>711</v>
      </c>
      <c r="C23" s="38" t="s">
        <v>590</v>
      </c>
      <c r="D23" s="11" t="s">
        <v>641</v>
      </c>
    </row>
    <row r="24" spans="2:5" s="185" customFormat="1" ht="36.75" customHeight="1" x14ac:dyDescent="0.2">
      <c r="B24" s="10" t="s">
        <v>903</v>
      </c>
      <c r="C24" s="47" t="s">
        <v>8</v>
      </c>
      <c r="D24" s="11" t="s">
        <v>8</v>
      </c>
    </row>
    <row r="25" spans="2:5" s="185" customFormat="1" ht="40.5" customHeight="1" x14ac:dyDescent="0.2">
      <c r="B25" s="10" t="s">
        <v>712</v>
      </c>
      <c r="C25" s="32" t="s">
        <v>615</v>
      </c>
      <c r="D25" s="11" t="s">
        <v>816</v>
      </c>
    </row>
    <row r="26" spans="2:5" s="185" customFormat="1" ht="33.75" customHeight="1" x14ac:dyDescent="0.2">
      <c r="B26" s="16" t="s">
        <v>719</v>
      </c>
      <c r="C26" s="38" t="s">
        <v>1165</v>
      </c>
      <c r="D26" s="11" t="s">
        <v>1165</v>
      </c>
    </row>
    <row r="27" spans="2:5" s="185" customFormat="1" ht="36" customHeight="1" x14ac:dyDescent="0.2">
      <c r="B27" s="16" t="s">
        <v>720</v>
      </c>
      <c r="C27" s="32" t="s">
        <v>1051</v>
      </c>
      <c r="D27" s="11" t="s">
        <v>1051</v>
      </c>
    </row>
    <row r="28" spans="2:5" s="185" customFormat="1" ht="36.75" customHeight="1" x14ac:dyDescent="0.2">
      <c r="B28" s="16" t="s">
        <v>721</v>
      </c>
      <c r="C28" s="38" t="s">
        <v>30</v>
      </c>
      <c r="D28" s="11" t="s">
        <v>3251</v>
      </c>
    </row>
    <row r="29" spans="2:5" s="185" customFormat="1" ht="42.75" customHeight="1" x14ac:dyDescent="0.2">
      <c r="B29" s="16" t="s">
        <v>722</v>
      </c>
      <c r="C29" s="38" t="s">
        <v>31</v>
      </c>
      <c r="D29" s="11" t="s">
        <v>31</v>
      </c>
    </row>
    <row r="30" spans="2:5" s="185" customFormat="1" ht="44.25" customHeight="1" x14ac:dyDescent="0.2">
      <c r="B30" s="5" t="s">
        <v>726</v>
      </c>
      <c r="C30" s="44" t="s">
        <v>1163</v>
      </c>
      <c r="D30" s="11" t="s">
        <v>1163</v>
      </c>
    </row>
    <row r="31" spans="2:5" s="185" customFormat="1" ht="46.5" customHeight="1" x14ac:dyDescent="0.2">
      <c r="B31" s="5" t="s">
        <v>727</v>
      </c>
      <c r="C31" s="44" t="s">
        <v>1164</v>
      </c>
      <c r="D31" s="11" t="s">
        <v>1164</v>
      </c>
    </row>
    <row r="32" spans="2:5" s="185" customFormat="1" ht="46.5" customHeight="1" x14ac:dyDescent="0.2">
      <c r="B32" s="10" t="s">
        <v>736</v>
      </c>
      <c r="C32" s="32" t="s">
        <v>2441</v>
      </c>
      <c r="D32" s="11" t="s">
        <v>2440</v>
      </c>
    </row>
    <row r="33" spans="2:5" s="185" customFormat="1" ht="30" customHeight="1" x14ac:dyDescent="0.2">
      <c r="B33" s="1183" t="s">
        <v>1779</v>
      </c>
      <c r="C33" s="1184"/>
      <c r="D33" s="1185"/>
    </row>
    <row r="34" spans="2:5" s="185" customFormat="1" ht="41.25" customHeight="1" x14ac:dyDescent="0.2">
      <c r="B34" s="10" t="s">
        <v>731</v>
      </c>
      <c r="C34" s="32" t="s">
        <v>1168</v>
      </c>
      <c r="D34" s="11" t="s">
        <v>1366</v>
      </c>
      <c r="E34" s="641" t="s">
        <v>1259</v>
      </c>
    </row>
    <row r="35" spans="2:5" s="185" customFormat="1" ht="19.5" customHeight="1" x14ac:dyDescent="0.2">
      <c r="B35" s="381"/>
      <c r="C35" s="1186" t="s">
        <v>1711</v>
      </c>
      <c r="D35" s="1187"/>
      <c r="E35" s="642"/>
    </row>
    <row r="36" spans="2:5" s="185" customFormat="1" ht="37.5" customHeight="1" x14ac:dyDescent="0.2">
      <c r="B36" s="10" t="s">
        <v>742</v>
      </c>
      <c r="C36" s="45" t="s">
        <v>1168</v>
      </c>
      <c r="D36" s="11" t="s">
        <v>625</v>
      </c>
      <c r="E36" s="641" t="s">
        <v>1259</v>
      </c>
    </row>
    <row r="37" spans="2:5" s="185" customFormat="1" ht="19.5" customHeight="1" x14ac:dyDescent="0.2">
      <c r="B37" s="381"/>
      <c r="C37" s="1186" t="s">
        <v>1711</v>
      </c>
      <c r="D37" s="1187"/>
      <c r="E37" s="642"/>
    </row>
    <row r="38" spans="2:5" s="185" customFormat="1" ht="40.5" customHeight="1" thickBot="1" x14ac:dyDescent="0.25">
      <c r="B38" s="307" t="s">
        <v>779</v>
      </c>
      <c r="C38" s="190" t="s">
        <v>1168</v>
      </c>
      <c r="D38" s="192" t="s">
        <v>814</v>
      </c>
      <c r="E38" s="641" t="s">
        <v>1259</v>
      </c>
    </row>
    <row r="40" spans="2:5" ht="15.75" thickBot="1" x14ac:dyDescent="0.3"/>
    <row r="41" spans="2:5" s="185" customFormat="1" ht="33.950000000000003" customHeight="1" thickBot="1" x14ac:dyDescent="0.25">
      <c r="B41" s="1177" t="s">
        <v>1691</v>
      </c>
      <c r="C41" s="1178"/>
      <c r="D41" s="1179"/>
    </row>
    <row r="42" spans="2:5" s="185" customFormat="1" ht="24.75" customHeight="1" x14ac:dyDescent="0.2">
      <c r="B42" s="380" t="s">
        <v>1419</v>
      </c>
      <c r="C42" s="188" t="s">
        <v>1692</v>
      </c>
      <c r="D42" s="189" t="s">
        <v>1693</v>
      </c>
    </row>
    <row r="43" spans="2:5" s="185" customFormat="1" ht="38.25" customHeight="1" x14ac:dyDescent="0.2">
      <c r="B43" s="10" t="s">
        <v>711</v>
      </c>
      <c r="C43" s="38" t="s">
        <v>590</v>
      </c>
      <c r="D43" s="11" t="s">
        <v>641</v>
      </c>
    </row>
    <row r="44" spans="2:5" s="185" customFormat="1" ht="36.75" customHeight="1" x14ac:dyDescent="0.2">
      <c r="B44" s="10" t="s">
        <v>903</v>
      </c>
      <c r="C44" s="47" t="s">
        <v>8</v>
      </c>
      <c r="D44" s="11" t="s">
        <v>8</v>
      </c>
    </row>
    <row r="45" spans="2:5" s="185" customFormat="1" ht="57.75" customHeight="1" x14ac:dyDescent="0.2">
      <c r="B45" s="10" t="s">
        <v>712</v>
      </c>
      <c r="C45" s="32" t="s">
        <v>615</v>
      </c>
      <c r="D45" s="11" t="s">
        <v>816</v>
      </c>
    </row>
    <row r="46" spans="2:5" s="185" customFormat="1" ht="37.5" customHeight="1" x14ac:dyDescent="0.2">
      <c r="B46" s="10" t="s">
        <v>731</v>
      </c>
      <c r="C46" s="32" t="s">
        <v>1367</v>
      </c>
      <c r="D46" s="11" t="s">
        <v>1368</v>
      </c>
      <c r="E46" s="292" t="s">
        <v>1260</v>
      </c>
    </row>
    <row r="47" spans="2:5" s="185" customFormat="1" ht="43.5" customHeight="1" x14ac:dyDescent="0.2">
      <c r="B47" s="10" t="s">
        <v>736</v>
      </c>
      <c r="C47" s="32" t="s">
        <v>592</v>
      </c>
      <c r="D47" s="11" t="s">
        <v>2439</v>
      </c>
    </row>
    <row r="48" spans="2:5" s="185" customFormat="1" ht="36" customHeight="1" x14ac:dyDescent="0.2">
      <c r="B48" s="16" t="s">
        <v>737</v>
      </c>
      <c r="C48" s="32" t="s">
        <v>1050</v>
      </c>
      <c r="D48" s="11" t="s">
        <v>1050</v>
      </c>
    </row>
    <row r="49" spans="2:4" s="185" customFormat="1" ht="36.75" customHeight="1" x14ac:dyDescent="0.2">
      <c r="B49" s="16" t="s">
        <v>738</v>
      </c>
      <c r="C49" s="47" t="s">
        <v>43</v>
      </c>
      <c r="D49" s="11" t="s">
        <v>3251</v>
      </c>
    </row>
    <row r="50" spans="2:4" s="185" customFormat="1" ht="42.75" customHeight="1" x14ac:dyDescent="0.2">
      <c r="B50" s="16" t="s">
        <v>739</v>
      </c>
      <c r="C50" s="47" t="s">
        <v>127</v>
      </c>
      <c r="D50" s="21" t="s">
        <v>127</v>
      </c>
    </row>
    <row r="51" spans="2:4" s="185" customFormat="1" ht="44.25" customHeight="1" x14ac:dyDescent="0.2">
      <c r="B51" s="5" t="s">
        <v>740</v>
      </c>
      <c r="C51" s="45" t="s">
        <v>1163</v>
      </c>
      <c r="D51" s="11" t="s">
        <v>1163</v>
      </c>
    </row>
    <row r="52" spans="2:4" s="185" customFormat="1" ht="40.5" customHeight="1" x14ac:dyDescent="0.2">
      <c r="B52" s="5" t="s">
        <v>741</v>
      </c>
      <c r="C52" s="45" t="s">
        <v>1163</v>
      </c>
      <c r="D52" s="11" t="s">
        <v>1164</v>
      </c>
    </row>
    <row r="53" spans="2:4" s="185" customFormat="1" ht="44.25" customHeight="1" thickBot="1" x14ac:dyDescent="0.25">
      <c r="B53" s="382" t="s">
        <v>719</v>
      </c>
      <c r="C53" s="190" t="s">
        <v>1165</v>
      </c>
      <c r="D53" s="192" t="s">
        <v>1165</v>
      </c>
    </row>
    <row r="55" spans="2:4" ht="15.75" thickBot="1" x14ac:dyDescent="0.3"/>
    <row r="56" spans="2:4" ht="33.950000000000003" customHeight="1" thickBot="1" x14ac:dyDescent="0.3">
      <c r="B56" s="1180" t="s">
        <v>1777</v>
      </c>
      <c r="C56" s="1181"/>
      <c r="D56" s="1182"/>
    </row>
    <row r="57" spans="2:4" s="185" customFormat="1" ht="24.75" customHeight="1" x14ac:dyDescent="0.2">
      <c r="B57" s="380" t="s">
        <v>1419</v>
      </c>
      <c r="C57" s="188" t="s">
        <v>1692</v>
      </c>
      <c r="D57" s="189" t="s">
        <v>1693</v>
      </c>
    </row>
    <row r="58" spans="2:4" s="185" customFormat="1" ht="36.75" customHeight="1" x14ac:dyDescent="0.2">
      <c r="B58" s="10" t="s">
        <v>711</v>
      </c>
      <c r="C58" s="38" t="s">
        <v>590</v>
      </c>
      <c r="D58" s="11" t="s">
        <v>641</v>
      </c>
    </row>
    <row r="59" spans="2:4" s="185" customFormat="1" ht="48.75" customHeight="1" x14ac:dyDescent="0.2">
      <c r="B59" s="10" t="s">
        <v>903</v>
      </c>
      <c r="C59" s="47" t="s">
        <v>8</v>
      </c>
      <c r="D59" s="11" t="s">
        <v>8</v>
      </c>
    </row>
    <row r="60" spans="2:4" s="185" customFormat="1" ht="57.75" customHeight="1" thickBot="1" x14ac:dyDescent="0.25">
      <c r="B60" s="307" t="s">
        <v>712</v>
      </c>
      <c r="C60" s="190" t="s">
        <v>970</v>
      </c>
      <c r="D60" s="192" t="s">
        <v>816</v>
      </c>
    </row>
    <row r="61" spans="2:4" ht="15.75" thickBot="1" x14ac:dyDescent="0.3"/>
    <row r="62" spans="2:4" ht="33.950000000000003" customHeight="1" thickBot="1" x14ac:dyDescent="0.3">
      <c r="B62" s="1180" t="s">
        <v>1778</v>
      </c>
      <c r="C62" s="1181"/>
      <c r="D62" s="1182"/>
    </row>
    <row r="63" spans="2:4" s="185" customFormat="1" ht="24.75" customHeight="1" x14ac:dyDescent="0.2">
      <c r="B63" s="380" t="s">
        <v>1419</v>
      </c>
      <c r="C63" s="188" t="s">
        <v>1692</v>
      </c>
      <c r="D63" s="189" t="s">
        <v>1693</v>
      </c>
    </row>
    <row r="64" spans="2:4" s="185" customFormat="1" ht="36.75" customHeight="1" x14ac:dyDescent="0.2">
      <c r="B64" s="10" t="s">
        <v>711</v>
      </c>
      <c r="C64" s="38" t="s">
        <v>590</v>
      </c>
      <c r="D64" s="11" t="s">
        <v>641</v>
      </c>
    </row>
    <row r="65" spans="2:4" s="185" customFormat="1" ht="48.75" customHeight="1" x14ac:dyDescent="0.2">
      <c r="B65" s="10" t="s">
        <v>903</v>
      </c>
      <c r="C65" s="47" t="s">
        <v>1981</v>
      </c>
      <c r="D65" s="11" t="s">
        <v>8</v>
      </c>
    </row>
    <row r="66" spans="2:4" s="185" customFormat="1" ht="57.75" customHeight="1" thickBot="1" x14ac:dyDescent="0.25">
      <c r="B66" s="307" t="s">
        <v>712</v>
      </c>
      <c r="C66" s="190" t="s">
        <v>148</v>
      </c>
      <c r="D66" s="192" t="s">
        <v>816</v>
      </c>
    </row>
  </sheetData>
  <sheetProtection password="CA09" sheet="1" objects="1" scenarios="1"/>
  <mergeCells count="9">
    <mergeCell ref="B41:D41"/>
    <mergeCell ref="B56:D56"/>
    <mergeCell ref="B62:D62"/>
    <mergeCell ref="B2:F2"/>
    <mergeCell ref="B6:D6"/>
    <mergeCell ref="B21:D21"/>
    <mergeCell ref="B33:D33"/>
    <mergeCell ref="C35:D35"/>
    <mergeCell ref="C37:D37"/>
  </mergeCells>
  <hyperlinks>
    <hyperlink ref="B3" location="Content!A1" display="Content (Inhaltsverzeichnis)" xr:uid="{00000000-0004-0000-0500-000000000000}"/>
  </hyperlinks>
  <pageMargins left="0.7" right="0.7" top="0.78740157499999996" bottom="0.78740157499999996"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M51"/>
  <sheetViews>
    <sheetView showGridLines="0" zoomScaleNormal="100" workbookViewId="0">
      <pane ySplit="3" topLeftCell="A4" activePane="bottomLeft" state="frozen"/>
      <selection pane="bottomLeft" activeCell="E42" sqref="E42:E43"/>
    </sheetView>
  </sheetViews>
  <sheetFormatPr baseColWidth="10" defaultColWidth="11.42578125" defaultRowHeight="15" x14ac:dyDescent="0.25"/>
  <cols>
    <col min="1" max="1" width="4.42578125" customWidth="1"/>
    <col min="2" max="2" width="29.42578125" customWidth="1"/>
    <col min="3" max="3" width="23.85546875" customWidth="1"/>
    <col min="4" max="4" width="33.140625" customWidth="1"/>
    <col min="5" max="5" width="28.140625" customWidth="1"/>
    <col min="6" max="6" width="35.140625" customWidth="1"/>
    <col min="7" max="7" width="18.42578125" customWidth="1"/>
    <col min="9" max="9" width="10.5703125" customWidth="1"/>
    <col min="10" max="10" width="9.42578125" customWidth="1"/>
    <col min="11" max="11" width="7.85546875" customWidth="1"/>
    <col min="12" max="12" width="7" customWidth="1"/>
    <col min="14" max="14" width="7.5703125" customWidth="1"/>
    <col min="15" max="15" width="7" customWidth="1"/>
    <col min="17" max="17" width="9.85546875" customWidth="1"/>
    <col min="18" max="18" width="6.28515625" customWidth="1"/>
  </cols>
  <sheetData>
    <row r="1" spans="1:13" s="65" customFormat="1" ht="8.25" customHeight="1" x14ac:dyDescent="0.2">
      <c r="A1" s="199"/>
      <c r="B1" s="29"/>
      <c r="C1" s="29"/>
      <c r="D1" s="29"/>
      <c r="E1" s="29"/>
      <c r="F1" s="29"/>
      <c r="G1" s="29"/>
      <c r="H1" s="29"/>
      <c r="I1" s="29"/>
      <c r="J1" s="29"/>
      <c r="K1" s="29"/>
      <c r="L1" s="29"/>
      <c r="M1" s="29"/>
    </row>
    <row r="2" spans="1:13" s="65" customFormat="1" ht="47.25" customHeight="1" x14ac:dyDescent="0.2">
      <c r="B2" s="1168" t="s">
        <v>1252</v>
      </c>
      <c r="C2" s="1168"/>
      <c r="D2" s="1168"/>
      <c r="E2" s="383"/>
      <c r="F2" s="383"/>
      <c r="G2" s="383"/>
      <c r="H2" s="383"/>
      <c r="I2" s="383"/>
      <c r="J2" s="383"/>
      <c r="K2" s="383"/>
      <c r="L2" s="383"/>
      <c r="M2" s="383"/>
    </row>
    <row r="3" spans="1:13" s="1" customFormat="1" ht="22.5" customHeight="1" x14ac:dyDescent="0.25">
      <c r="B3" s="410" t="s">
        <v>1173</v>
      </c>
      <c r="C3"/>
      <c r="D3"/>
      <c r="E3"/>
      <c r="F3" s="384"/>
      <c r="G3" s="384"/>
      <c r="H3" s="384"/>
      <c r="I3" s="384"/>
      <c r="J3" s="384"/>
      <c r="K3"/>
      <c r="L3"/>
      <c r="M3"/>
    </row>
    <row r="5" spans="1:13" s="185" customFormat="1" ht="24" customHeight="1" thickBot="1" x14ac:dyDescent="0.25"/>
    <row r="6" spans="1:13" s="65" customFormat="1" ht="43.5" customHeight="1" thickBot="1" x14ac:dyDescent="0.25">
      <c r="B6" s="1212" t="s">
        <v>1786</v>
      </c>
      <c r="C6" s="1213"/>
      <c r="D6" s="1213"/>
      <c r="E6" s="1214"/>
    </row>
    <row r="7" spans="1:13" s="65" customFormat="1" ht="30" customHeight="1" thickBot="1" x14ac:dyDescent="0.25">
      <c r="B7" s="1201" t="s">
        <v>1706</v>
      </c>
      <c r="C7" s="1202"/>
      <c r="D7" s="400" t="s">
        <v>1707</v>
      </c>
      <c r="E7" s="401" t="s">
        <v>1708</v>
      </c>
    </row>
    <row r="8" spans="1:13" s="65" customFormat="1" ht="33" customHeight="1" thickBot="1" x14ac:dyDescent="0.25">
      <c r="B8" s="1215" t="s">
        <v>1191</v>
      </c>
      <c r="C8" s="1216"/>
      <c r="D8" s="1216"/>
      <c r="E8" s="1217"/>
    </row>
    <row r="9" spans="1:13" s="65" customFormat="1" ht="36.75" customHeight="1" thickBot="1" x14ac:dyDescent="0.25">
      <c r="B9" s="377" t="s">
        <v>722</v>
      </c>
      <c r="C9" s="402"/>
      <c r="D9" s="403" t="s">
        <v>31</v>
      </c>
      <c r="E9" s="404" t="s">
        <v>931</v>
      </c>
    </row>
    <row r="10" spans="1:13" s="65" customFormat="1" ht="35.25" customHeight="1" thickBot="1" x14ac:dyDescent="0.25">
      <c r="B10" s="1215" t="s">
        <v>1190</v>
      </c>
      <c r="C10" s="1216"/>
      <c r="D10" s="1216"/>
      <c r="E10" s="1217"/>
    </row>
    <row r="11" spans="1:13" s="65" customFormat="1" ht="36.75" customHeight="1" x14ac:dyDescent="0.2">
      <c r="B11" s="388" t="s">
        <v>721</v>
      </c>
      <c r="C11" s="392"/>
      <c r="D11" s="243" t="s">
        <v>3251</v>
      </c>
      <c r="E11" s="389" t="s">
        <v>3293</v>
      </c>
    </row>
    <row r="12" spans="1:13" s="65" customFormat="1" ht="36.75" customHeight="1" thickBot="1" x14ac:dyDescent="0.25">
      <c r="B12" s="382" t="s">
        <v>722</v>
      </c>
      <c r="C12" s="393"/>
      <c r="D12" s="398" t="s">
        <v>31</v>
      </c>
      <c r="E12" s="399" t="s">
        <v>599</v>
      </c>
    </row>
    <row r="13" spans="1:13" s="65" customFormat="1" ht="39" customHeight="1" thickBot="1" x14ac:dyDescent="0.25">
      <c r="B13" s="1215" t="s">
        <v>1189</v>
      </c>
      <c r="C13" s="1216"/>
      <c r="D13" s="1216"/>
      <c r="E13" s="1217"/>
    </row>
    <row r="14" spans="1:13" s="65" customFormat="1" ht="36.75" customHeight="1" x14ac:dyDescent="0.2">
      <c r="B14" s="388" t="s">
        <v>720</v>
      </c>
      <c r="C14" s="394"/>
      <c r="D14" s="929" t="s">
        <v>1344</v>
      </c>
      <c r="E14" s="389" t="s">
        <v>1353</v>
      </c>
    </row>
    <row r="15" spans="1:13" s="65" customFormat="1" ht="36.75" customHeight="1" x14ac:dyDescent="0.2">
      <c r="B15" s="16" t="s">
        <v>721</v>
      </c>
      <c r="C15" s="395"/>
      <c r="D15" s="42" t="s">
        <v>3251</v>
      </c>
      <c r="E15" s="390" t="s">
        <v>598</v>
      </c>
    </row>
    <row r="16" spans="1:13" s="65" customFormat="1" ht="36.75" customHeight="1" thickBot="1" x14ac:dyDescent="0.25">
      <c r="B16" s="382" t="s">
        <v>722</v>
      </c>
      <c r="C16" s="396"/>
      <c r="D16" s="398" t="s">
        <v>31</v>
      </c>
      <c r="E16" s="399" t="s">
        <v>599</v>
      </c>
    </row>
    <row r="17" spans="2:5" s="65" customFormat="1" ht="34.5" customHeight="1" thickBot="1" x14ac:dyDescent="0.25">
      <c r="B17" s="1218" t="s">
        <v>1935</v>
      </c>
      <c r="C17" s="1219"/>
      <c r="D17" s="1219"/>
      <c r="E17" s="1220"/>
    </row>
    <row r="18" spans="2:5" s="65" customFormat="1" ht="36.75" customHeight="1" x14ac:dyDescent="0.2">
      <c r="B18" s="388" t="s">
        <v>721</v>
      </c>
      <c r="C18" s="397"/>
      <c r="D18" s="243" t="s">
        <v>3251</v>
      </c>
      <c r="E18" s="389" t="s">
        <v>598</v>
      </c>
    </row>
    <row r="19" spans="2:5" s="65" customFormat="1" ht="36.75" customHeight="1" x14ac:dyDescent="0.2">
      <c r="B19" s="16" t="s">
        <v>722</v>
      </c>
      <c r="C19" s="301"/>
      <c r="D19" s="246" t="s">
        <v>31</v>
      </c>
      <c r="E19" s="390" t="s">
        <v>599</v>
      </c>
    </row>
    <row r="20" spans="2:5" s="65" customFormat="1" ht="20.100000000000001" customHeight="1" x14ac:dyDescent="0.2">
      <c r="B20" s="1222"/>
      <c r="C20" s="1209" t="s">
        <v>1787</v>
      </c>
      <c r="D20" s="1210"/>
      <c r="E20" s="1211"/>
    </row>
    <row r="21" spans="2:5" s="65" customFormat="1" ht="36.75" customHeight="1" x14ac:dyDescent="0.2">
      <c r="B21" s="1222"/>
      <c r="C21" s="38" t="s">
        <v>720</v>
      </c>
      <c r="D21" s="246" t="s">
        <v>1344</v>
      </c>
      <c r="E21" s="390" t="s">
        <v>604</v>
      </c>
    </row>
    <row r="22" spans="2:5" s="65" customFormat="1" ht="20.100000000000001" customHeight="1" x14ac:dyDescent="0.2">
      <c r="B22" s="1222"/>
      <c r="C22" s="246"/>
      <c r="D22" s="1209" t="s">
        <v>1711</v>
      </c>
      <c r="E22" s="1211"/>
    </row>
    <row r="23" spans="2:5" s="65" customFormat="1" ht="36.75" customHeight="1" x14ac:dyDescent="0.2">
      <c r="B23" s="1222"/>
      <c r="C23" s="38" t="s">
        <v>719</v>
      </c>
      <c r="D23" s="42" t="s">
        <v>1179</v>
      </c>
      <c r="E23" s="390" t="s">
        <v>605</v>
      </c>
    </row>
    <row r="24" spans="2:5" s="65" customFormat="1" ht="20.100000000000001" customHeight="1" x14ac:dyDescent="0.2">
      <c r="B24" s="1222"/>
      <c r="C24" s="246"/>
      <c r="D24" s="1209" t="s">
        <v>1711</v>
      </c>
      <c r="E24" s="1211"/>
    </row>
    <row r="25" spans="2:5" s="65" customFormat="1" ht="36.75" customHeight="1" x14ac:dyDescent="0.2">
      <c r="B25" s="1222"/>
      <c r="C25" s="36" t="s">
        <v>726</v>
      </c>
      <c r="D25" s="300" t="s">
        <v>28</v>
      </c>
      <c r="E25" s="1198" t="s">
        <v>606</v>
      </c>
    </row>
    <row r="26" spans="2:5" s="65" customFormat="1" ht="36.75" customHeight="1" thickBot="1" x14ac:dyDescent="0.25">
      <c r="B26" s="1223"/>
      <c r="C26" s="191" t="s">
        <v>727</v>
      </c>
      <c r="D26" s="391" t="s">
        <v>28</v>
      </c>
      <c r="E26" s="1221"/>
    </row>
    <row r="27" spans="2:5" s="65" customFormat="1" ht="35.25" customHeight="1" thickBot="1" x14ac:dyDescent="0.25">
      <c r="B27" s="1194" t="s">
        <v>1936</v>
      </c>
      <c r="C27" s="1195"/>
      <c r="D27" s="1195"/>
      <c r="E27" s="1196"/>
    </row>
    <row r="28" spans="2:5" s="65" customFormat="1" ht="36.75" customHeight="1" x14ac:dyDescent="0.2">
      <c r="B28" s="388" t="s">
        <v>721</v>
      </c>
      <c r="C28" s="1207"/>
      <c r="D28" s="243" t="s">
        <v>3251</v>
      </c>
      <c r="E28" s="389" t="s">
        <v>598</v>
      </c>
    </row>
    <row r="29" spans="2:5" s="65" customFormat="1" ht="36.75" customHeight="1" x14ac:dyDescent="0.2">
      <c r="B29" s="16" t="s">
        <v>722</v>
      </c>
      <c r="C29" s="1208"/>
      <c r="D29" s="246" t="s">
        <v>31</v>
      </c>
      <c r="E29" s="390" t="s">
        <v>599</v>
      </c>
    </row>
    <row r="30" spans="2:5" s="65" customFormat="1" ht="20.100000000000001" customHeight="1" x14ac:dyDescent="0.2">
      <c r="B30" s="1199"/>
      <c r="C30" s="1209" t="s">
        <v>1787</v>
      </c>
      <c r="D30" s="1210"/>
      <c r="E30" s="1211"/>
    </row>
    <row r="31" spans="2:5" s="65" customFormat="1" ht="36.75" customHeight="1" x14ac:dyDescent="0.2">
      <c r="B31" s="1199"/>
      <c r="C31" s="38" t="s">
        <v>720</v>
      </c>
      <c r="D31" s="246" t="s">
        <v>1344</v>
      </c>
      <c r="E31" s="390" t="s">
        <v>603</v>
      </c>
    </row>
    <row r="32" spans="2:5" s="65" customFormat="1" ht="20.100000000000001" customHeight="1" x14ac:dyDescent="0.2">
      <c r="B32" s="1199"/>
      <c r="C32" s="246"/>
      <c r="D32" s="1209" t="s">
        <v>1711</v>
      </c>
      <c r="E32" s="1211"/>
    </row>
    <row r="33" spans="2:5" s="65" customFormat="1" ht="36.75" customHeight="1" x14ac:dyDescent="0.2">
      <c r="B33" s="1199"/>
      <c r="C33" s="38" t="s">
        <v>719</v>
      </c>
      <c r="D33" s="42" t="s">
        <v>1179</v>
      </c>
      <c r="E33" s="390" t="s">
        <v>1345</v>
      </c>
    </row>
    <row r="34" spans="2:5" s="65" customFormat="1" ht="20.100000000000001" customHeight="1" x14ac:dyDescent="0.2">
      <c r="B34" s="1199"/>
      <c r="C34" s="246"/>
      <c r="D34" s="1209" t="s">
        <v>1711</v>
      </c>
      <c r="E34" s="1211"/>
    </row>
    <row r="35" spans="2:5" s="65" customFormat="1" ht="36.75" customHeight="1" x14ac:dyDescent="0.2">
      <c r="B35" s="1199"/>
      <c r="C35" s="36" t="s">
        <v>726</v>
      </c>
      <c r="D35" s="300" t="s">
        <v>28</v>
      </c>
      <c r="E35" s="1197" t="s">
        <v>602</v>
      </c>
    </row>
    <row r="36" spans="2:5" s="65" customFormat="1" ht="36.75" customHeight="1" thickBot="1" x14ac:dyDescent="0.25">
      <c r="B36" s="1200"/>
      <c r="C36" s="191" t="s">
        <v>727</v>
      </c>
      <c r="D36" s="391" t="s">
        <v>28</v>
      </c>
      <c r="E36" s="1206"/>
    </row>
    <row r="37" spans="2:5" s="65" customFormat="1" ht="36" customHeight="1" thickBot="1" x14ac:dyDescent="0.25">
      <c r="B37" s="1203" t="s">
        <v>1937</v>
      </c>
      <c r="C37" s="1204"/>
      <c r="D37" s="1204"/>
      <c r="E37" s="1205"/>
    </row>
    <row r="38" spans="2:5" s="65" customFormat="1" ht="36.75" customHeight="1" x14ac:dyDescent="0.2">
      <c r="B38" s="388" t="s">
        <v>720</v>
      </c>
      <c r="C38" s="394"/>
      <c r="D38" s="929" t="s">
        <v>1344</v>
      </c>
      <c r="E38" s="389" t="s">
        <v>892</v>
      </c>
    </row>
    <row r="39" spans="2:5" s="65" customFormat="1" ht="36.75" customHeight="1" x14ac:dyDescent="0.2">
      <c r="B39" s="16" t="s">
        <v>721</v>
      </c>
      <c r="C39" s="395"/>
      <c r="D39" s="42" t="s">
        <v>3251</v>
      </c>
      <c r="E39" s="390" t="s">
        <v>598</v>
      </c>
    </row>
    <row r="40" spans="2:5" s="65" customFormat="1" ht="36.75" customHeight="1" x14ac:dyDescent="0.2">
      <c r="B40" s="16" t="s">
        <v>722</v>
      </c>
      <c r="C40" s="395"/>
      <c r="D40" s="246" t="s">
        <v>31</v>
      </c>
      <c r="E40" s="390" t="s">
        <v>599</v>
      </c>
    </row>
    <row r="41" spans="2:5" s="65" customFormat="1" ht="36.75" customHeight="1" x14ac:dyDescent="0.2">
      <c r="B41" s="16" t="s">
        <v>719</v>
      </c>
      <c r="C41" s="395"/>
      <c r="D41" s="42" t="s">
        <v>1179</v>
      </c>
      <c r="E41" s="390" t="s">
        <v>600</v>
      </c>
    </row>
    <row r="42" spans="2:5" s="65" customFormat="1" ht="36.75" customHeight="1" x14ac:dyDescent="0.2">
      <c r="B42" s="5" t="s">
        <v>726</v>
      </c>
      <c r="C42" s="395"/>
      <c r="D42" s="300" t="s">
        <v>28</v>
      </c>
      <c r="E42" s="1197" t="s">
        <v>601</v>
      </c>
    </row>
    <row r="43" spans="2:5" s="65" customFormat="1" ht="36.75" customHeight="1" thickBot="1" x14ac:dyDescent="0.25">
      <c r="B43" s="416" t="s">
        <v>727</v>
      </c>
      <c r="C43" s="395"/>
      <c r="D43" s="417" t="s">
        <v>28</v>
      </c>
      <c r="E43" s="1198"/>
    </row>
    <row r="44" spans="2:5" s="65" customFormat="1" ht="36.75" customHeight="1" thickBot="1" x14ac:dyDescent="0.25">
      <c r="B44" s="1191" t="s">
        <v>1192</v>
      </c>
      <c r="C44" s="1192"/>
      <c r="D44" s="1192"/>
      <c r="E44" s="1193"/>
    </row>
    <row r="45" spans="2:5" s="65" customFormat="1" ht="36.75" customHeight="1" thickBot="1" x14ac:dyDescent="0.25">
      <c r="B45" s="1188" t="s">
        <v>1788</v>
      </c>
      <c r="C45" s="1189"/>
      <c r="D45" s="1189"/>
      <c r="E45" s="1190"/>
    </row>
    <row r="46" spans="2:5" s="185" customFormat="1" ht="37.5" customHeight="1" x14ac:dyDescent="0.2">
      <c r="B46" s="186"/>
      <c r="C46" s="187"/>
      <c r="D46" s="187"/>
    </row>
    <row r="47" spans="2:5" ht="15.75" thickBot="1" x14ac:dyDescent="0.3"/>
    <row r="48" spans="2:5" s="65" customFormat="1" ht="42.75" customHeight="1" thickBot="1" x14ac:dyDescent="0.25">
      <c r="B48" s="1212" t="s">
        <v>1789</v>
      </c>
      <c r="C48" s="1213"/>
      <c r="D48" s="1213"/>
      <c r="E48" s="1214"/>
    </row>
    <row r="49" spans="2:5" s="65" customFormat="1" ht="30" customHeight="1" thickBot="1" x14ac:dyDescent="0.25">
      <c r="B49" s="1201" t="s">
        <v>1706</v>
      </c>
      <c r="C49" s="1202"/>
      <c r="D49" s="400" t="s">
        <v>1707</v>
      </c>
      <c r="E49" s="401" t="s">
        <v>1708</v>
      </c>
    </row>
    <row r="50" spans="2:5" s="65" customFormat="1" ht="36.75" customHeight="1" thickBot="1" x14ac:dyDescent="0.25">
      <c r="B50" s="1191" t="s">
        <v>1192</v>
      </c>
      <c r="C50" s="1192"/>
      <c r="D50" s="1192"/>
      <c r="E50" s="1193"/>
    </row>
    <row r="51" spans="2:5" s="65" customFormat="1" ht="36.75" customHeight="1" thickBot="1" x14ac:dyDescent="0.25">
      <c r="B51" s="1188" t="s">
        <v>1788</v>
      </c>
      <c r="C51" s="1189"/>
      <c r="D51" s="1189"/>
      <c r="E51" s="1190"/>
    </row>
  </sheetData>
  <sheetProtection password="CA09" sheet="1" objects="1" scenarios="1"/>
  <mergeCells count="27">
    <mergeCell ref="B17:E17"/>
    <mergeCell ref="C20:E20"/>
    <mergeCell ref="D22:E22"/>
    <mergeCell ref="D24:E24"/>
    <mergeCell ref="E25:E26"/>
    <mergeCell ref="B20:B26"/>
    <mergeCell ref="B6:E6"/>
    <mergeCell ref="B2:D2"/>
    <mergeCell ref="B13:E13"/>
    <mergeCell ref="B10:E10"/>
    <mergeCell ref="B8:E8"/>
    <mergeCell ref="B7:C7"/>
    <mergeCell ref="B45:E45"/>
    <mergeCell ref="B50:E50"/>
    <mergeCell ref="B51:E51"/>
    <mergeCell ref="B27:E27"/>
    <mergeCell ref="E42:E43"/>
    <mergeCell ref="B30:B36"/>
    <mergeCell ref="B49:C49"/>
    <mergeCell ref="B37:E37"/>
    <mergeCell ref="B44:E44"/>
    <mergeCell ref="E35:E36"/>
    <mergeCell ref="C28:C29"/>
    <mergeCell ref="C30:E30"/>
    <mergeCell ref="D32:E32"/>
    <mergeCell ref="D34:E34"/>
    <mergeCell ref="B48:E48"/>
  </mergeCells>
  <hyperlinks>
    <hyperlink ref="B3" location="Content!A1" display="Content (Inhaltsverzeichnis)" xr:uid="{00000000-0004-0000-07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dimension ref="A1:U257"/>
  <sheetViews>
    <sheetView showGridLines="0" zoomScaleNormal="100" zoomScaleSheetLayoutView="75" zoomScalePageLayoutView="69" workbookViewId="0">
      <pane ySplit="3" topLeftCell="A47" activePane="bottomLeft" state="frozen"/>
      <selection pane="bottomLeft"/>
    </sheetView>
  </sheetViews>
  <sheetFormatPr baseColWidth="10" defaultRowHeight="14.25" x14ac:dyDescent="0.2"/>
  <cols>
    <col min="1" max="1" width="2.7109375" style="185" customWidth="1"/>
    <col min="2" max="2" width="13.85546875" style="185" customWidth="1"/>
    <col min="3" max="3" width="18.7109375" style="185" customWidth="1"/>
    <col min="4" max="4" width="7.85546875" style="185" customWidth="1"/>
    <col min="5" max="5" width="8" style="185" customWidth="1"/>
    <col min="6" max="8" width="6.7109375" style="185" customWidth="1"/>
    <col min="9" max="9" width="9.7109375" style="185" customWidth="1"/>
    <col min="10" max="11" width="8.7109375" style="185" customWidth="1"/>
    <col min="12" max="12" width="8.140625" style="185" customWidth="1"/>
    <col min="13" max="13" width="7.5703125" style="185" customWidth="1"/>
    <col min="14" max="14" width="8" style="185" customWidth="1"/>
    <col min="15" max="15" width="10.42578125" style="185" customWidth="1"/>
    <col min="16" max="16" width="11.42578125" style="185"/>
    <col min="17" max="17" width="11.42578125" style="185" customWidth="1"/>
    <col min="18" max="18" width="7.140625" style="185" customWidth="1"/>
    <col min="19" max="19" width="8.42578125" style="185" customWidth="1"/>
    <col min="20" max="20" width="6.7109375" style="185" customWidth="1"/>
    <col min="21" max="21" width="8.28515625" style="185" customWidth="1"/>
    <col min="22" max="22" width="10.85546875" style="185" customWidth="1"/>
    <col min="23" max="23" width="9.42578125" style="185" customWidth="1"/>
    <col min="24" max="29" width="11.42578125" style="185" customWidth="1"/>
    <col min="30" max="256" width="11.42578125" style="185"/>
    <col min="257" max="257" width="0.85546875" style="185" customWidth="1"/>
    <col min="258" max="258" width="13.5703125" style="185" customWidth="1"/>
    <col min="259" max="259" width="17.28515625" style="185" customWidth="1"/>
    <col min="260" max="270" width="6.7109375" style="185" customWidth="1"/>
    <col min="271" max="271" width="10.42578125" style="185" customWidth="1"/>
    <col min="272" max="512" width="11.42578125" style="185"/>
    <col min="513" max="513" width="0.85546875" style="185" customWidth="1"/>
    <col min="514" max="514" width="13.5703125" style="185" customWidth="1"/>
    <col min="515" max="515" width="17.28515625" style="185" customWidth="1"/>
    <col min="516" max="526" width="6.7109375" style="185" customWidth="1"/>
    <col min="527" max="527" width="10.42578125" style="185" customWidth="1"/>
    <col min="528" max="768" width="11.42578125" style="185"/>
    <col min="769" max="769" width="0.85546875" style="185" customWidth="1"/>
    <col min="770" max="770" width="13.5703125" style="185" customWidth="1"/>
    <col min="771" max="771" width="17.28515625" style="185" customWidth="1"/>
    <col min="772" max="782" width="6.7109375" style="185" customWidth="1"/>
    <col min="783" max="783" width="10.42578125" style="185" customWidth="1"/>
    <col min="784" max="1024" width="11.42578125" style="185"/>
    <col min="1025" max="1025" width="0.85546875" style="185" customWidth="1"/>
    <col min="1026" max="1026" width="13.5703125" style="185" customWidth="1"/>
    <col min="1027" max="1027" width="17.28515625" style="185" customWidth="1"/>
    <col min="1028" max="1038" width="6.7109375" style="185" customWidth="1"/>
    <col min="1039" max="1039" width="10.42578125" style="185" customWidth="1"/>
    <col min="1040" max="1280" width="11.42578125" style="185"/>
    <col min="1281" max="1281" width="0.85546875" style="185" customWidth="1"/>
    <col min="1282" max="1282" width="13.5703125" style="185" customWidth="1"/>
    <col min="1283" max="1283" width="17.28515625" style="185" customWidth="1"/>
    <col min="1284" max="1294" width="6.7109375" style="185" customWidth="1"/>
    <col min="1295" max="1295" width="10.42578125" style="185" customWidth="1"/>
    <col min="1296" max="1536" width="11.42578125" style="185"/>
    <col min="1537" max="1537" width="0.85546875" style="185" customWidth="1"/>
    <col min="1538" max="1538" width="13.5703125" style="185" customWidth="1"/>
    <col min="1539" max="1539" width="17.28515625" style="185" customWidth="1"/>
    <col min="1540" max="1550" width="6.7109375" style="185" customWidth="1"/>
    <col min="1551" max="1551" width="10.42578125" style="185" customWidth="1"/>
    <col min="1552" max="1792" width="11.42578125" style="185"/>
    <col min="1793" max="1793" width="0.85546875" style="185" customWidth="1"/>
    <col min="1794" max="1794" width="13.5703125" style="185" customWidth="1"/>
    <col min="1795" max="1795" width="17.28515625" style="185" customWidth="1"/>
    <col min="1796" max="1806" width="6.7109375" style="185" customWidth="1"/>
    <col min="1807" max="1807" width="10.42578125" style="185" customWidth="1"/>
    <col min="1808" max="2048" width="11.42578125" style="185"/>
    <col min="2049" max="2049" width="0.85546875" style="185" customWidth="1"/>
    <col min="2050" max="2050" width="13.5703125" style="185" customWidth="1"/>
    <col min="2051" max="2051" width="17.28515625" style="185" customWidth="1"/>
    <col min="2052" max="2062" width="6.7109375" style="185" customWidth="1"/>
    <col min="2063" max="2063" width="10.42578125" style="185" customWidth="1"/>
    <col min="2064" max="2304" width="11.42578125" style="185"/>
    <col min="2305" max="2305" width="0.85546875" style="185" customWidth="1"/>
    <col min="2306" max="2306" width="13.5703125" style="185" customWidth="1"/>
    <col min="2307" max="2307" width="17.28515625" style="185" customWidth="1"/>
    <col min="2308" max="2318" width="6.7109375" style="185" customWidth="1"/>
    <col min="2319" max="2319" width="10.42578125" style="185" customWidth="1"/>
    <col min="2320" max="2560" width="11.42578125" style="185"/>
    <col min="2561" max="2561" width="0.85546875" style="185" customWidth="1"/>
    <col min="2562" max="2562" width="13.5703125" style="185" customWidth="1"/>
    <col min="2563" max="2563" width="17.28515625" style="185" customWidth="1"/>
    <col min="2564" max="2574" width="6.7109375" style="185" customWidth="1"/>
    <col min="2575" max="2575" width="10.42578125" style="185" customWidth="1"/>
    <col min="2576" max="2816" width="11.42578125" style="185"/>
    <col min="2817" max="2817" width="0.85546875" style="185" customWidth="1"/>
    <col min="2818" max="2818" width="13.5703125" style="185" customWidth="1"/>
    <col min="2819" max="2819" width="17.28515625" style="185" customWidth="1"/>
    <col min="2820" max="2830" width="6.7109375" style="185" customWidth="1"/>
    <col min="2831" max="2831" width="10.42578125" style="185" customWidth="1"/>
    <col min="2832" max="3072" width="11.42578125" style="185"/>
    <col min="3073" max="3073" width="0.85546875" style="185" customWidth="1"/>
    <col min="3074" max="3074" width="13.5703125" style="185" customWidth="1"/>
    <col min="3075" max="3075" width="17.28515625" style="185" customWidth="1"/>
    <col min="3076" max="3086" width="6.7109375" style="185" customWidth="1"/>
    <col min="3087" max="3087" width="10.42578125" style="185" customWidth="1"/>
    <col min="3088" max="3328" width="11.42578125" style="185"/>
    <col min="3329" max="3329" width="0.85546875" style="185" customWidth="1"/>
    <col min="3330" max="3330" width="13.5703125" style="185" customWidth="1"/>
    <col min="3331" max="3331" width="17.28515625" style="185" customWidth="1"/>
    <col min="3332" max="3342" width="6.7109375" style="185" customWidth="1"/>
    <col min="3343" max="3343" width="10.42578125" style="185" customWidth="1"/>
    <col min="3344" max="3584" width="11.42578125" style="185"/>
    <col min="3585" max="3585" width="0.85546875" style="185" customWidth="1"/>
    <col min="3586" max="3586" width="13.5703125" style="185" customWidth="1"/>
    <col min="3587" max="3587" width="17.28515625" style="185" customWidth="1"/>
    <col min="3588" max="3598" width="6.7109375" style="185" customWidth="1"/>
    <col min="3599" max="3599" width="10.42578125" style="185" customWidth="1"/>
    <col min="3600" max="3840" width="11.42578125" style="185"/>
    <col min="3841" max="3841" width="0.85546875" style="185" customWidth="1"/>
    <col min="3842" max="3842" width="13.5703125" style="185" customWidth="1"/>
    <col min="3843" max="3843" width="17.28515625" style="185" customWidth="1"/>
    <col min="3844" max="3854" width="6.7109375" style="185" customWidth="1"/>
    <col min="3855" max="3855" width="10.42578125" style="185" customWidth="1"/>
    <col min="3856" max="4096" width="11.42578125" style="185"/>
    <col min="4097" max="4097" width="0.85546875" style="185" customWidth="1"/>
    <col min="4098" max="4098" width="13.5703125" style="185" customWidth="1"/>
    <col min="4099" max="4099" width="17.28515625" style="185" customWidth="1"/>
    <col min="4100" max="4110" width="6.7109375" style="185" customWidth="1"/>
    <col min="4111" max="4111" width="10.42578125" style="185" customWidth="1"/>
    <col min="4112" max="4352" width="11.42578125" style="185"/>
    <col min="4353" max="4353" width="0.85546875" style="185" customWidth="1"/>
    <col min="4354" max="4354" width="13.5703125" style="185" customWidth="1"/>
    <col min="4355" max="4355" width="17.28515625" style="185" customWidth="1"/>
    <col min="4356" max="4366" width="6.7109375" style="185" customWidth="1"/>
    <col min="4367" max="4367" width="10.42578125" style="185" customWidth="1"/>
    <col min="4368" max="4608" width="11.42578125" style="185"/>
    <col min="4609" max="4609" width="0.85546875" style="185" customWidth="1"/>
    <col min="4610" max="4610" width="13.5703125" style="185" customWidth="1"/>
    <col min="4611" max="4611" width="17.28515625" style="185" customWidth="1"/>
    <col min="4612" max="4622" width="6.7109375" style="185" customWidth="1"/>
    <col min="4623" max="4623" width="10.42578125" style="185" customWidth="1"/>
    <col min="4624" max="4864" width="11.42578125" style="185"/>
    <col min="4865" max="4865" width="0.85546875" style="185" customWidth="1"/>
    <col min="4866" max="4866" width="13.5703125" style="185" customWidth="1"/>
    <col min="4867" max="4867" width="17.28515625" style="185" customWidth="1"/>
    <col min="4868" max="4878" width="6.7109375" style="185" customWidth="1"/>
    <col min="4879" max="4879" width="10.42578125" style="185" customWidth="1"/>
    <col min="4880" max="5120" width="11.42578125" style="185"/>
    <col min="5121" max="5121" width="0.85546875" style="185" customWidth="1"/>
    <col min="5122" max="5122" width="13.5703125" style="185" customWidth="1"/>
    <col min="5123" max="5123" width="17.28515625" style="185" customWidth="1"/>
    <col min="5124" max="5134" width="6.7109375" style="185" customWidth="1"/>
    <col min="5135" max="5135" width="10.42578125" style="185" customWidth="1"/>
    <col min="5136" max="5376" width="11.42578125" style="185"/>
    <col min="5377" max="5377" width="0.85546875" style="185" customWidth="1"/>
    <col min="5378" max="5378" width="13.5703125" style="185" customWidth="1"/>
    <col min="5379" max="5379" width="17.28515625" style="185" customWidth="1"/>
    <col min="5380" max="5390" width="6.7109375" style="185" customWidth="1"/>
    <col min="5391" max="5391" width="10.42578125" style="185" customWidth="1"/>
    <col min="5392" max="5632" width="11.42578125" style="185"/>
    <col min="5633" max="5633" width="0.85546875" style="185" customWidth="1"/>
    <col min="5634" max="5634" width="13.5703125" style="185" customWidth="1"/>
    <col min="5635" max="5635" width="17.28515625" style="185" customWidth="1"/>
    <col min="5636" max="5646" width="6.7109375" style="185" customWidth="1"/>
    <col min="5647" max="5647" width="10.42578125" style="185" customWidth="1"/>
    <col min="5648" max="5888" width="11.42578125" style="185"/>
    <col min="5889" max="5889" width="0.85546875" style="185" customWidth="1"/>
    <col min="5890" max="5890" width="13.5703125" style="185" customWidth="1"/>
    <col min="5891" max="5891" width="17.28515625" style="185" customWidth="1"/>
    <col min="5892" max="5902" width="6.7109375" style="185" customWidth="1"/>
    <col min="5903" max="5903" width="10.42578125" style="185" customWidth="1"/>
    <col min="5904" max="6144" width="11.42578125" style="185"/>
    <col min="6145" max="6145" width="0.85546875" style="185" customWidth="1"/>
    <col min="6146" max="6146" width="13.5703125" style="185" customWidth="1"/>
    <col min="6147" max="6147" width="17.28515625" style="185" customWidth="1"/>
    <col min="6148" max="6158" width="6.7109375" style="185" customWidth="1"/>
    <col min="6159" max="6159" width="10.42578125" style="185" customWidth="1"/>
    <col min="6160" max="6400" width="11.42578125" style="185"/>
    <col min="6401" max="6401" width="0.85546875" style="185" customWidth="1"/>
    <col min="6402" max="6402" width="13.5703125" style="185" customWidth="1"/>
    <col min="6403" max="6403" width="17.28515625" style="185" customWidth="1"/>
    <col min="6404" max="6414" width="6.7109375" style="185" customWidth="1"/>
    <col min="6415" max="6415" width="10.42578125" style="185" customWidth="1"/>
    <col min="6416" max="6656" width="11.42578125" style="185"/>
    <col min="6657" max="6657" width="0.85546875" style="185" customWidth="1"/>
    <col min="6658" max="6658" width="13.5703125" style="185" customWidth="1"/>
    <col min="6659" max="6659" width="17.28515625" style="185" customWidth="1"/>
    <col min="6660" max="6670" width="6.7109375" style="185" customWidth="1"/>
    <col min="6671" max="6671" width="10.42578125" style="185" customWidth="1"/>
    <col min="6672" max="6912" width="11.42578125" style="185"/>
    <col min="6913" max="6913" width="0.85546875" style="185" customWidth="1"/>
    <col min="6914" max="6914" width="13.5703125" style="185" customWidth="1"/>
    <col min="6915" max="6915" width="17.28515625" style="185" customWidth="1"/>
    <col min="6916" max="6926" width="6.7109375" style="185" customWidth="1"/>
    <col min="6927" max="6927" width="10.42578125" style="185" customWidth="1"/>
    <col min="6928" max="7168" width="11.42578125" style="185"/>
    <col min="7169" max="7169" width="0.85546875" style="185" customWidth="1"/>
    <col min="7170" max="7170" width="13.5703125" style="185" customWidth="1"/>
    <col min="7171" max="7171" width="17.28515625" style="185" customWidth="1"/>
    <col min="7172" max="7182" width="6.7109375" style="185" customWidth="1"/>
    <col min="7183" max="7183" width="10.42578125" style="185" customWidth="1"/>
    <col min="7184" max="7424" width="11.42578125" style="185"/>
    <col min="7425" max="7425" width="0.85546875" style="185" customWidth="1"/>
    <col min="7426" max="7426" width="13.5703125" style="185" customWidth="1"/>
    <col min="7427" max="7427" width="17.28515625" style="185" customWidth="1"/>
    <col min="7428" max="7438" width="6.7109375" style="185" customWidth="1"/>
    <col min="7439" max="7439" width="10.42578125" style="185" customWidth="1"/>
    <col min="7440" max="7680" width="11.42578125" style="185"/>
    <col min="7681" max="7681" width="0.85546875" style="185" customWidth="1"/>
    <col min="7682" max="7682" width="13.5703125" style="185" customWidth="1"/>
    <col min="7683" max="7683" width="17.28515625" style="185" customWidth="1"/>
    <col min="7684" max="7694" width="6.7109375" style="185" customWidth="1"/>
    <col min="7695" max="7695" width="10.42578125" style="185" customWidth="1"/>
    <col min="7696" max="7936" width="11.42578125" style="185"/>
    <col min="7937" max="7937" width="0.85546875" style="185" customWidth="1"/>
    <col min="7938" max="7938" width="13.5703125" style="185" customWidth="1"/>
    <col min="7939" max="7939" width="17.28515625" style="185" customWidth="1"/>
    <col min="7940" max="7950" width="6.7109375" style="185" customWidth="1"/>
    <col min="7951" max="7951" width="10.42578125" style="185" customWidth="1"/>
    <col min="7952" max="8192" width="11.42578125" style="185"/>
    <col min="8193" max="8193" width="0.85546875" style="185" customWidth="1"/>
    <col min="8194" max="8194" width="13.5703125" style="185" customWidth="1"/>
    <col min="8195" max="8195" width="17.28515625" style="185" customWidth="1"/>
    <col min="8196" max="8206" width="6.7109375" style="185" customWidth="1"/>
    <col min="8207" max="8207" width="10.42578125" style="185" customWidth="1"/>
    <col min="8208" max="8448" width="11.42578125" style="185"/>
    <col min="8449" max="8449" width="0.85546875" style="185" customWidth="1"/>
    <col min="8450" max="8450" width="13.5703125" style="185" customWidth="1"/>
    <col min="8451" max="8451" width="17.28515625" style="185" customWidth="1"/>
    <col min="8452" max="8462" width="6.7109375" style="185" customWidth="1"/>
    <col min="8463" max="8463" width="10.42578125" style="185" customWidth="1"/>
    <col min="8464" max="8704" width="11.42578125" style="185"/>
    <col min="8705" max="8705" width="0.85546875" style="185" customWidth="1"/>
    <col min="8706" max="8706" width="13.5703125" style="185" customWidth="1"/>
    <col min="8707" max="8707" width="17.28515625" style="185" customWidth="1"/>
    <col min="8708" max="8718" width="6.7109375" style="185" customWidth="1"/>
    <col min="8719" max="8719" width="10.42578125" style="185" customWidth="1"/>
    <col min="8720" max="8960" width="11.42578125" style="185"/>
    <col min="8961" max="8961" width="0.85546875" style="185" customWidth="1"/>
    <col min="8962" max="8962" width="13.5703125" style="185" customWidth="1"/>
    <col min="8963" max="8963" width="17.28515625" style="185" customWidth="1"/>
    <col min="8964" max="8974" width="6.7109375" style="185" customWidth="1"/>
    <col min="8975" max="8975" width="10.42578125" style="185" customWidth="1"/>
    <col min="8976" max="9216" width="11.42578125" style="185"/>
    <col min="9217" max="9217" width="0.85546875" style="185" customWidth="1"/>
    <col min="9218" max="9218" width="13.5703125" style="185" customWidth="1"/>
    <col min="9219" max="9219" width="17.28515625" style="185" customWidth="1"/>
    <col min="9220" max="9230" width="6.7109375" style="185" customWidth="1"/>
    <col min="9231" max="9231" width="10.42578125" style="185" customWidth="1"/>
    <col min="9232" max="9472" width="11.42578125" style="185"/>
    <col min="9473" max="9473" width="0.85546875" style="185" customWidth="1"/>
    <col min="9474" max="9474" width="13.5703125" style="185" customWidth="1"/>
    <col min="9475" max="9475" width="17.28515625" style="185" customWidth="1"/>
    <col min="9476" max="9486" width="6.7109375" style="185" customWidth="1"/>
    <col min="9487" max="9487" width="10.42578125" style="185" customWidth="1"/>
    <col min="9488" max="9728" width="11.42578125" style="185"/>
    <col min="9729" max="9729" width="0.85546875" style="185" customWidth="1"/>
    <col min="9730" max="9730" width="13.5703125" style="185" customWidth="1"/>
    <col min="9731" max="9731" width="17.28515625" style="185" customWidth="1"/>
    <col min="9732" max="9742" width="6.7109375" style="185" customWidth="1"/>
    <col min="9743" max="9743" width="10.42578125" style="185" customWidth="1"/>
    <col min="9744" max="9984" width="11.42578125" style="185"/>
    <col min="9985" max="9985" width="0.85546875" style="185" customWidth="1"/>
    <col min="9986" max="9986" width="13.5703125" style="185" customWidth="1"/>
    <col min="9987" max="9987" width="17.28515625" style="185" customWidth="1"/>
    <col min="9988" max="9998" width="6.7109375" style="185" customWidth="1"/>
    <col min="9999" max="9999" width="10.42578125" style="185" customWidth="1"/>
    <col min="10000" max="10240" width="11.42578125" style="185"/>
    <col min="10241" max="10241" width="0.85546875" style="185" customWidth="1"/>
    <col min="10242" max="10242" width="13.5703125" style="185" customWidth="1"/>
    <col min="10243" max="10243" width="17.28515625" style="185" customWidth="1"/>
    <col min="10244" max="10254" width="6.7109375" style="185" customWidth="1"/>
    <col min="10255" max="10255" width="10.42578125" style="185" customWidth="1"/>
    <col min="10256" max="10496" width="11.42578125" style="185"/>
    <col min="10497" max="10497" width="0.85546875" style="185" customWidth="1"/>
    <col min="10498" max="10498" width="13.5703125" style="185" customWidth="1"/>
    <col min="10499" max="10499" width="17.28515625" style="185" customWidth="1"/>
    <col min="10500" max="10510" width="6.7109375" style="185" customWidth="1"/>
    <col min="10511" max="10511" width="10.42578125" style="185" customWidth="1"/>
    <col min="10512" max="10752" width="11.42578125" style="185"/>
    <col min="10753" max="10753" width="0.85546875" style="185" customWidth="1"/>
    <col min="10754" max="10754" width="13.5703125" style="185" customWidth="1"/>
    <col min="10755" max="10755" width="17.28515625" style="185" customWidth="1"/>
    <col min="10756" max="10766" width="6.7109375" style="185" customWidth="1"/>
    <col min="10767" max="10767" width="10.42578125" style="185" customWidth="1"/>
    <col min="10768" max="11008" width="11.42578125" style="185"/>
    <col min="11009" max="11009" width="0.85546875" style="185" customWidth="1"/>
    <col min="11010" max="11010" width="13.5703125" style="185" customWidth="1"/>
    <col min="11011" max="11011" width="17.28515625" style="185" customWidth="1"/>
    <col min="11012" max="11022" width="6.7109375" style="185" customWidth="1"/>
    <col min="11023" max="11023" width="10.42578125" style="185" customWidth="1"/>
    <col min="11024" max="11264" width="11.42578125" style="185"/>
    <col min="11265" max="11265" width="0.85546875" style="185" customWidth="1"/>
    <col min="11266" max="11266" width="13.5703125" style="185" customWidth="1"/>
    <col min="11267" max="11267" width="17.28515625" style="185" customWidth="1"/>
    <col min="11268" max="11278" width="6.7109375" style="185" customWidth="1"/>
    <col min="11279" max="11279" width="10.42578125" style="185" customWidth="1"/>
    <col min="11280" max="11520" width="11.42578125" style="185"/>
    <col min="11521" max="11521" width="0.85546875" style="185" customWidth="1"/>
    <col min="11522" max="11522" width="13.5703125" style="185" customWidth="1"/>
    <col min="11523" max="11523" width="17.28515625" style="185" customWidth="1"/>
    <col min="11524" max="11534" width="6.7109375" style="185" customWidth="1"/>
    <col min="11535" max="11535" width="10.42578125" style="185" customWidth="1"/>
    <col min="11536" max="11776" width="11.42578125" style="185"/>
    <col min="11777" max="11777" width="0.85546875" style="185" customWidth="1"/>
    <col min="11778" max="11778" width="13.5703125" style="185" customWidth="1"/>
    <col min="11779" max="11779" width="17.28515625" style="185" customWidth="1"/>
    <col min="11780" max="11790" width="6.7109375" style="185" customWidth="1"/>
    <col min="11791" max="11791" width="10.42578125" style="185" customWidth="1"/>
    <col min="11792" max="12032" width="11.42578125" style="185"/>
    <col min="12033" max="12033" width="0.85546875" style="185" customWidth="1"/>
    <col min="12034" max="12034" width="13.5703125" style="185" customWidth="1"/>
    <col min="12035" max="12035" width="17.28515625" style="185" customWidth="1"/>
    <col min="12036" max="12046" width="6.7109375" style="185" customWidth="1"/>
    <col min="12047" max="12047" width="10.42578125" style="185" customWidth="1"/>
    <col min="12048" max="12288" width="11.42578125" style="185"/>
    <col min="12289" max="12289" width="0.85546875" style="185" customWidth="1"/>
    <col min="12290" max="12290" width="13.5703125" style="185" customWidth="1"/>
    <col min="12291" max="12291" width="17.28515625" style="185" customWidth="1"/>
    <col min="12292" max="12302" width="6.7109375" style="185" customWidth="1"/>
    <col min="12303" max="12303" width="10.42578125" style="185" customWidth="1"/>
    <col min="12304" max="12544" width="11.42578125" style="185"/>
    <col min="12545" max="12545" width="0.85546875" style="185" customWidth="1"/>
    <col min="12546" max="12546" width="13.5703125" style="185" customWidth="1"/>
    <col min="12547" max="12547" width="17.28515625" style="185" customWidth="1"/>
    <col min="12548" max="12558" width="6.7109375" style="185" customWidth="1"/>
    <col min="12559" max="12559" width="10.42578125" style="185" customWidth="1"/>
    <col min="12560" max="12800" width="11.42578125" style="185"/>
    <col min="12801" max="12801" width="0.85546875" style="185" customWidth="1"/>
    <col min="12802" max="12802" width="13.5703125" style="185" customWidth="1"/>
    <col min="12803" max="12803" width="17.28515625" style="185" customWidth="1"/>
    <col min="12804" max="12814" width="6.7109375" style="185" customWidth="1"/>
    <col min="12815" max="12815" width="10.42578125" style="185" customWidth="1"/>
    <col min="12816" max="13056" width="11.42578125" style="185"/>
    <col min="13057" max="13057" width="0.85546875" style="185" customWidth="1"/>
    <col min="13058" max="13058" width="13.5703125" style="185" customWidth="1"/>
    <col min="13059" max="13059" width="17.28515625" style="185" customWidth="1"/>
    <col min="13060" max="13070" width="6.7109375" style="185" customWidth="1"/>
    <col min="13071" max="13071" width="10.42578125" style="185" customWidth="1"/>
    <col min="13072" max="13312" width="11.42578125" style="185"/>
    <col min="13313" max="13313" width="0.85546875" style="185" customWidth="1"/>
    <col min="13314" max="13314" width="13.5703125" style="185" customWidth="1"/>
    <col min="13315" max="13315" width="17.28515625" style="185" customWidth="1"/>
    <col min="13316" max="13326" width="6.7109375" style="185" customWidth="1"/>
    <col min="13327" max="13327" width="10.42578125" style="185" customWidth="1"/>
    <col min="13328" max="13568" width="11.42578125" style="185"/>
    <col min="13569" max="13569" width="0.85546875" style="185" customWidth="1"/>
    <col min="13570" max="13570" width="13.5703125" style="185" customWidth="1"/>
    <col min="13571" max="13571" width="17.28515625" style="185" customWidth="1"/>
    <col min="13572" max="13582" width="6.7109375" style="185" customWidth="1"/>
    <col min="13583" max="13583" width="10.42578125" style="185" customWidth="1"/>
    <col min="13584" max="13824" width="11.42578125" style="185"/>
    <col min="13825" max="13825" width="0.85546875" style="185" customWidth="1"/>
    <col min="13826" max="13826" width="13.5703125" style="185" customWidth="1"/>
    <col min="13827" max="13827" width="17.28515625" style="185" customWidth="1"/>
    <col min="13828" max="13838" width="6.7109375" style="185" customWidth="1"/>
    <col min="13839" max="13839" width="10.42578125" style="185" customWidth="1"/>
    <col min="13840" max="14080" width="11.42578125" style="185"/>
    <col min="14081" max="14081" width="0.85546875" style="185" customWidth="1"/>
    <col min="14082" max="14082" width="13.5703125" style="185" customWidth="1"/>
    <col min="14083" max="14083" width="17.28515625" style="185" customWidth="1"/>
    <col min="14084" max="14094" width="6.7109375" style="185" customWidth="1"/>
    <col min="14095" max="14095" width="10.42578125" style="185" customWidth="1"/>
    <col min="14096" max="14336" width="11.42578125" style="185"/>
    <col min="14337" max="14337" width="0.85546875" style="185" customWidth="1"/>
    <col min="14338" max="14338" width="13.5703125" style="185" customWidth="1"/>
    <col min="14339" max="14339" width="17.28515625" style="185" customWidth="1"/>
    <col min="14340" max="14350" width="6.7109375" style="185" customWidth="1"/>
    <col min="14351" max="14351" width="10.42578125" style="185" customWidth="1"/>
    <col min="14352" max="14592" width="11.42578125" style="185"/>
    <col min="14593" max="14593" width="0.85546875" style="185" customWidth="1"/>
    <col min="14594" max="14594" width="13.5703125" style="185" customWidth="1"/>
    <col min="14595" max="14595" width="17.28515625" style="185" customWidth="1"/>
    <col min="14596" max="14606" width="6.7109375" style="185" customWidth="1"/>
    <col min="14607" max="14607" width="10.42578125" style="185" customWidth="1"/>
    <col min="14608" max="14848" width="11.42578125" style="185"/>
    <col min="14849" max="14849" width="0.85546875" style="185" customWidth="1"/>
    <col min="14850" max="14850" width="13.5703125" style="185" customWidth="1"/>
    <col min="14851" max="14851" width="17.28515625" style="185" customWidth="1"/>
    <col min="14852" max="14862" width="6.7109375" style="185" customWidth="1"/>
    <col min="14863" max="14863" width="10.42578125" style="185" customWidth="1"/>
    <col min="14864" max="15104" width="11.42578125" style="185"/>
    <col min="15105" max="15105" width="0.85546875" style="185" customWidth="1"/>
    <col min="15106" max="15106" width="13.5703125" style="185" customWidth="1"/>
    <col min="15107" max="15107" width="17.28515625" style="185" customWidth="1"/>
    <col min="15108" max="15118" width="6.7109375" style="185" customWidth="1"/>
    <col min="15119" max="15119" width="10.42578125" style="185" customWidth="1"/>
    <col min="15120" max="15360" width="11.42578125" style="185"/>
    <col min="15361" max="15361" width="0.85546875" style="185" customWidth="1"/>
    <col min="15362" max="15362" width="13.5703125" style="185" customWidth="1"/>
    <col min="15363" max="15363" width="17.28515625" style="185" customWidth="1"/>
    <col min="15364" max="15374" width="6.7109375" style="185" customWidth="1"/>
    <col min="15375" max="15375" width="10.42578125" style="185" customWidth="1"/>
    <col min="15376" max="15616" width="11.42578125" style="185"/>
    <col min="15617" max="15617" width="0.85546875" style="185" customWidth="1"/>
    <col min="15618" max="15618" width="13.5703125" style="185" customWidth="1"/>
    <col min="15619" max="15619" width="17.28515625" style="185" customWidth="1"/>
    <col min="15620" max="15630" width="6.7109375" style="185" customWidth="1"/>
    <col min="15631" max="15631" width="10.42578125" style="185" customWidth="1"/>
    <col min="15632" max="15872" width="11.42578125" style="185"/>
    <col min="15873" max="15873" width="0.85546875" style="185" customWidth="1"/>
    <col min="15874" max="15874" width="13.5703125" style="185" customWidth="1"/>
    <col min="15875" max="15875" width="17.28515625" style="185" customWidth="1"/>
    <col min="15876" max="15886" width="6.7109375" style="185" customWidth="1"/>
    <col min="15887" max="15887" width="10.42578125" style="185" customWidth="1"/>
    <col min="15888" max="16128" width="11.42578125" style="185"/>
    <col min="16129" max="16129" width="0.85546875" style="185" customWidth="1"/>
    <col min="16130" max="16130" width="13.5703125" style="185" customWidth="1"/>
    <col min="16131" max="16131" width="17.28515625" style="185" customWidth="1"/>
    <col min="16132" max="16142" width="6.7109375" style="185" customWidth="1"/>
    <col min="16143" max="16143" width="10.42578125" style="185" customWidth="1"/>
    <col min="16144" max="16384" width="11.42578125" style="185"/>
  </cols>
  <sheetData>
    <row r="1" spans="1:15" s="65" customFormat="1" ht="8.25" customHeight="1" x14ac:dyDescent="0.2">
      <c r="A1" s="199"/>
      <c r="B1" s="29"/>
      <c r="C1" s="29"/>
      <c r="D1" s="29"/>
      <c r="E1" s="29"/>
      <c r="F1" s="29"/>
      <c r="G1" s="29"/>
      <c r="H1" s="29"/>
      <c r="I1" s="29"/>
      <c r="J1" s="29"/>
      <c r="K1" s="29"/>
      <c r="L1" s="29"/>
      <c r="M1" s="29"/>
    </row>
    <row r="2" spans="1:15" s="65" customFormat="1" ht="50.25" customHeight="1" x14ac:dyDescent="0.2">
      <c r="B2" s="1168" t="s">
        <v>1251</v>
      </c>
      <c r="C2" s="1168"/>
      <c r="D2" s="1168"/>
      <c r="E2" s="1168"/>
      <c r="F2" s="1168"/>
      <c r="G2" s="1168"/>
      <c r="H2" s="1168"/>
      <c r="I2" s="383"/>
      <c r="J2" s="383"/>
      <c r="K2" s="383"/>
      <c r="L2" s="383"/>
      <c r="M2" s="383"/>
    </row>
    <row r="3" spans="1:15" s="1" customFormat="1" ht="21" customHeight="1" x14ac:dyDescent="0.25">
      <c r="B3" s="387" t="s">
        <v>1173</v>
      </c>
      <c r="C3"/>
      <c r="D3"/>
      <c r="E3"/>
      <c r="F3" s="384"/>
      <c r="G3" s="384"/>
      <c r="H3" s="384"/>
      <c r="I3" s="384"/>
      <c r="J3" s="384"/>
      <c r="K3"/>
      <c r="L3"/>
      <c r="M3"/>
    </row>
    <row r="4" spans="1:15" s="1" customFormat="1" ht="14.25" customHeight="1" thickBot="1" x14ac:dyDescent="0.3">
      <c r="B4" s="387"/>
      <c r="C4"/>
      <c r="D4"/>
      <c r="E4"/>
      <c r="F4" s="384"/>
      <c r="G4" s="384"/>
      <c r="H4" s="384"/>
      <c r="I4" s="384"/>
      <c r="J4" s="384"/>
      <c r="K4"/>
      <c r="L4"/>
      <c r="M4"/>
    </row>
    <row r="5" spans="1:15" s="258" customFormat="1" ht="28.5" customHeight="1" x14ac:dyDescent="0.2">
      <c r="A5" s="257"/>
      <c r="B5" s="1352" t="s">
        <v>1862</v>
      </c>
      <c r="C5" s="1353"/>
      <c r="D5" s="1358" t="s">
        <v>1256</v>
      </c>
      <c r="E5" s="1358"/>
      <c r="F5" s="1360" t="s">
        <v>1250</v>
      </c>
      <c r="G5" s="1361"/>
      <c r="H5" s="1361"/>
      <c r="I5" s="1361"/>
      <c r="J5" s="1361"/>
      <c r="K5" s="1361"/>
      <c r="L5" s="1361"/>
      <c r="M5" s="1361"/>
      <c r="N5" s="1361"/>
      <c r="O5" s="1324" t="s">
        <v>1237</v>
      </c>
    </row>
    <row r="6" spans="1:15" s="258" customFormat="1" ht="29.25" customHeight="1" x14ac:dyDescent="0.2">
      <c r="A6" s="257"/>
      <c r="B6" s="1354"/>
      <c r="C6" s="1355"/>
      <c r="D6" s="1359"/>
      <c r="E6" s="1359"/>
      <c r="F6" s="1327" t="s">
        <v>1249</v>
      </c>
      <c r="G6" s="1328"/>
      <c r="H6" s="1328"/>
      <c r="I6" s="1328"/>
      <c r="J6" s="1328"/>
      <c r="K6" s="1328"/>
      <c r="L6" s="1328"/>
      <c r="M6" s="1329" t="s">
        <v>1247</v>
      </c>
      <c r="N6" s="1329" t="s">
        <v>1244</v>
      </c>
      <c r="O6" s="1325"/>
    </row>
    <row r="7" spans="1:15" s="258" customFormat="1" ht="134.25" customHeight="1" x14ac:dyDescent="0.2">
      <c r="A7" s="257"/>
      <c r="B7" s="1356"/>
      <c r="C7" s="1357"/>
      <c r="D7" s="259" t="s">
        <v>1245</v>
      </c>
      <c r="E7" s="259" t="s">
        <v>1246</v>
      </c>
      <c r="F7" s="259" t="s">
        <v>1238</v>
      </c>
      <c r="G7" s="259" t="s">
        <v>1239</v>
      </c>
      <c r="H7" s="259" t="s">
        <v>1240</v>
      </c>
      <c r="I7" s="259" t="s">
        <v>1241</v>
      </c>
      <c r="J7" s="259" t="s">
        <v>1242</v>
      </c>
      <c r="K7" s="259" t="s">
        <v>1243</v>
      </c>
      <c r="L7" s="259" t="s">
        <v>1248</v>
      </c>
      <c r="M7" s="1330"/>
      <c r="N7" s="1330"/>
      <c r="O7" s="1326"/>
    </row>
    <row r="8" spans="1:15" s="258" customFormat="1" ht="6.75" customHeight="1" thickBot="1" x14ac:dyDescent="0.3">
      <c r="A8" s="257"/>
      <c r="B8" s="260"/>
      <c r="C8" s="260"/>
      <c r="D8" s="261"/>
      <c r="E8" s="261"/>
      <c r="F8" s="261"/>
      <c r="G8" s="261"/>
      <c r="H8" s="261"/>
      <c r="I8" s="261"/>
      <c r="J8" s="261"/>
      <c r="K8" s="261"/>
      <c r="L8" s="261"/>
      <c r="M8" s="262"/>
      <c r="N8" s="262"/>
      <c r="O8" s="260"/>
    </row>
    <row r="9" spans="1:15" s="258" customFormat="1" ht="35.25" customHeight="1" thickBot="1" x14ac:dyDescent="0.25">
      <c r="A9" s="257"/>
      <c r="B9" s="1342" t="s">
        <v>1235</v>
      </c>
      <c r="C9" s="1343"/>
      <c r="D9" s="1343"/>
      <c r="E9" s="1343"/>
      <c r="F9" s="1343"/>
      <c r="G9" s="1343"/>
      <c r="H9" s="1343"/>
      <c r="I9" s="1343"/>
      <c r="J9" s="1343"/>
      <c r="K9" s="1343"/>
      <c r="L9" s="1343"/>
      <c r="M9" s="1343"/>
      <c r="N9" s="1343"/>
      <c r="O9" s="1344"/>
    </row>
    <row r="10" spans="1:15" s="258" customFormat="1" ht="30.75" customHeight="1" x14ac:dyDescent="0.2">
      <c r="B10" s="1345" t="s">
        <v>1938</v>
      </c>
      <c r="C10" s="769" t="s">
        <v>1228</v>
      </c>
      <c r="D10" s="767"/>
      <c r="E10" s="767"/>
      <c r="F10" s="767"/>
      <c r="G10" s="767"/>
      <c r="H10" s="767"/>
      <c r="I10" s="767"/>
      <c r="J10" s="767"/>
      <c r="K10" s="767"/>
      <c r="L10" s="767"/>
      <c r="M10" s="767"/>
      <c r="N10" s="767"/>
      <c r="O10" s="770" t="str">
        <f t="shared" ref="O10:O16" si="0">IF(AND(D10="",E10="",F10="",I10="",N10=""),"",SUM(D10:N10))</f>
        <v/>
      </c>
    </row>
    <row r="11" spans="1:15" s="258" customFormat="1" ht="31.5" customHeight="1" x14ac:dyDescent="0.2">
      <c r="B11" s="1346"/>
      <c r="C11" s="727" t="s">
        <v>1229</v>
      </c>
      <c r="D11" s="768"/>
      <c r="E11" s="768"/>
      <c r="F11" s="768"/>
      <c r="G11" s="768"/>
      <c r="H11" s="768"/>
      <c r="I11" s="768"/>
      <c r="J11" s="768"/>
      <c r="K11" s="768"/>
      <c r="L11" s="768"/>
      <c r="M11" s="768"/>
      <c r="N11" s="768"/>
      <c r="O11" s="728" t="str">
        <f t="shared" si="0"/>
        <v/>
      </c>
    </row>
    <row r="12" spans="1:15" s="258" customFormat="1" ht="30.75" customHeight="1" x14ac:dyDescent="0.2">
      <c r="B12" s="1346"/>
      <c r="C12" s="727" t="s">
        <v>1230</v>
      </c>
      <c r="D12" s="768"/>
      <c r="E12" s="768"/>
      <c r="F12" s="768"/>
      <c r="G12" s="768"/>
      <c r="H12" s="768"/>
      <c r="I12" s="768"/>
      <c r="J12" s="768"/>
      <c r="K12" s="768"/>
      <c r="L12" s="768"/>
      <c r="M12" s="768"/>
      <c r="N12" s="768"/>
      <c r="O12" s="728" t="str">
        <f t="shared" si="0"/>
        <v/>
      </c>
    </row>
    <row r="13" spans="1:15" s="258" customFormat="1" ht="29.25" customHeight="1" x14ac:dyDescent="0.2">
      <c r="B13" s="1346" t="s">
        <v>1231</v>
      </c>
      <c r="C13" s="1347"/>
      <c r="D13" s="768"/>
      <c r="E13" s="768"/>
      <c r="F13" s="768"/>
      <c r="G13" s="768"/>
      <c r="H13" s="768"/>
      <c r="I13" s="768"/>
      <c r="J13" s="768"/>
      <c r="K13" s="768"/>
      <c r="L13" s="768"/>
      <c r="M13" s="768"/>
      <c r="N13" s="768"/>
      <c r="O13" s="728" t="str">
        <f t="shared" si="0"/>
        <v/>
      </c>
    </row>
    <row r="14" spans="1:15" s="258" customFormat="1" ht="28.5" customHeight="1" x14ac:dyDescent="0.2">
      <c r="B14" s="1346" t="s">
        <v>1232</v>
      </c>
      <c r="C14" s="1348"/>
      <c r="D14" s="263"/>
      <c r="E14" s="263"/>
      <c r="F14" s="263"/>
      <c r="G14" s="263"/>
      <c r="H14" s="263"/>
      <c r="I14" s="263"/>
      <c r="J14" s="263"/>
      <c r="K14" s="263"/>
      <c r="L14" s="263"/>
      <c r="M14" s="263"/>
      <c r="N14" s="263"/>
      <c r="O14" s="265" t="str">
        <f t="shared" si="0"/>
        <v/>
      </c>
    </row>
    <row r="15" spans="1:15" s="258" customFormat="1" ht="27" customHeight="1" x14ac:dyDescent="0.2">
      <c r="B15" s="1346" t="s">
        <v>1233</v>
      </c>
      <c r="C15" s="1349"/>
      <c r="D15" s="264"/>
      <c r="E15" s="264"/>
      <c r="F15" s="264"/>
      <c r="G15" s="264"/>
      <c r="H15" s="264"/>
      <c r="I15" s="264"/>
      <c r="J15" s="264"/>
      <c r="K15" s="264"/>
      <c r="L15" s="264"/>
      <c r="M15" s="264"/>
      <c r="N15" s="264"/>
      <c r="O15" s="265" t="str">
        <f t="shared" si="0"/>
        <v/>
      </c>
    </row>
    <row r="16" spans="1:15" s="258" customFormat="1" ht="28.5" customHeight="1" x14ac:dyDescent="0.2">
      <c r="B16" s="1350" t="s">
        <v>1234</v>
      </c>
      <c r="C16" s="1351"/>
      <c r="D16" s="266"/>
      <c r="E16" s="266"/>
      <c r="F16" s="266"/>
      <c r="G16" s="266"/>
      <c r="H16" s="266"/>
      <c r="I16" s="266"/>
      <c r="J16" s="266"/>
      <c r="K16" s="266"/>
      <c r="L16" s="266"/>
      <c r="M16" s="266"/>
      <c r="N16" s="266"/>
      <c r="O16" s="267" t="str">
        <f t="shared" si="0"/>
        <v/>
      </c>
    </row>
    <row r="17" spans="2:20" s="258" customFormat="1" ht="28.5" customHeight="1" thickBot="1" x14ac:dyDescent="0.25">
      <c r="B17" s="1331" t="s">
        <v>1236</v>
      </c>
      <c r="C17" s="1332"/>
      <c r="D17" s="268" t="str">
        <f>IF(AND(D10="",D11="",D12="",D13="",D14="",D15="",D16=""),"",SUM(D10:D16))</f>
        <v/>
      </c>
      <c r="E17" s="318" t="str">
        <f t="shared" ref="E17:O17" si="1">IF(AND(E10="",E11="",E12="",E13="",E14="",E15="",E16=""),"",SUM(E10:E16))</f>
        <v/>
      </c>
      <c r="F17" s="268" t="str">
        <f t="shared" si="1"/>
        <v/>
      </c>
      <c r="G17" s="319" t="str">
        <f t="shared" si="1"/>
        <v/>
      </c>
      <c r="H17" s="268" t="str">
        <f t="shared" si="1"/>
        <v/>
      </c>
      <c r="I17" s="268" t="str">
        <f t="shared" si="1"/>
        <v/>
      </c>
      <c r="J17" s="268" t="str">
        <f t="shared" si="1"/>
        <v/>
      </c>
      <c r="K17" s="268" t="str">
        <f t="shared" si="1"/>
        <v/>
      </c>
      <c r="L17" s="268" t="str">
        <f t="shared" si="1"/>
        <v/>
      </c>
      <c r="M17" s="268" t="str">
        <f t="shared" si="1"/>
        <v/>
      </c>
      <c r="N17" s="268" t="str">
        <f t="shared" si="1"/>
        <v/>
      </c>
      <c r="O17" s="269" t="str">
        <f t="shared" si="1"/>
        <v/>
      </c>
    </row>
    <row r="18" spans="2:20" s="258" customFormat="1" ht="3.95" customHeight="1" thickBot="1" x14ac:dyDescent="0.25">
      <c r="B18" s="270"/>
      <c r="C18" s="270"/>
      <c r="D18" s="178"/>
      <c r="E18" s="178"/>
      <c r="F18" s="178"/>
      <c r="G18" s="178"/>
      <c r="H18" s="178"/>
      <c r="I18" s="178"/>
      <c r="J18" s="178"/>
      <c r="K18" s="178"/>
      <c r="L18" s="178"/>
      <c r="M18" s="178"/>
      <c r="N18" s="178"/>
      <c r="O18" s="271"/>
    </row>
    <row r="19" spans="2:20" s="258" customFormat="1" ht="30" customHeight="1" thickBot="1" x14ac:dyDescent="0.25">
      <c r="B19" s="1333" t="s">
        <v>1861</v>
      </c>
      <c r="C19" s="1334"/>
      <c r="D19" s="272"/>
      <c r="E19" s="272"/>
      <c r="F19" s="273"/>
      <c r="G19" s="273"/>
      <c r="H19" s="273"/>
      <c r="I19" s="273"/>
      <c r="J19" s="273"/>
      <c r="K19" s="273"/>
      <c r="L19" s="273"/>
      <c r="M19" s="273"/>
      <c r="N19" s="273"/>
      <c r="O19" s="274"/>
      <c r="Q19" s="275"/>
      <c r="R19" s="275"/>
      <c r="S19" s="275"/>
      <c r="T19" s="275"/>
    </row>
    <row r="20" spans="2:20" s="258" customFormat="1" ht="9.9499999999999993" customHeight="1" thickBot="1" x14ac:dyDescent="0.25">
      <c r="B20" s="1335"/>
      <c r="C20" s="1336"/>
      <c r="D20" s="1336"/>
      <c r="E20" s="1336"/>
      <c r="F20" s="1336"/>
      <c r="G20" s="1336"/>
      <c r="H20" s="1336"/>
      <c r="I20" s="1336"/>
      <c r="J20" s="1336"/>
      <c r="K20" s="1336"/>
      <c r="L20" s="1336"/>
      <c r="M20" s="1336"/>
      <c r="N20" s="1336"/>
      <c r="O20" s="1336"/>
      <c r="Q20" s="275"/>
      <c r="R20" s="275"/>
      <c r="S20" s="275"/>
      <c r="T20" s="275"/>
    </row>
    <row r="21" spans="2:20" s="258" customFormat="1" ht="34.5" customHeight="1" x14ac:dyDescent="0.2">
      <c r="B21" s="1337" t="s">
        <v>1257</v>
      </c>
      <c r="C21" s="1338"/>
      <c r="D21" s="1338"/>
      <c r="E21" s="1338"/>
      <c r="F21" s="1338"/>
      <c r="G21" s="1338"/>
      <c r="H21" s="1338"/>
      <c r="I21" s="1338"/>
      <c r="J21" s="1338"/>
      <c r="K21" s="1338"/>
      <c r="L21" s="1338"/>
      <c r="M21" s="1338"/>
      <c r="N21" s="1338"/>
      <c r="O21" s="1339"/>
      <c r="R21" s="276"/>
      <c r="S21" s="276"/>
    </row>
    <row r="22" spans="2:20" s="258" customFormat="1" ht="39" customHeight="1" x14ac:dyDescent="0.2">
      <c r="B22" s="1340" t="s">
        <v>1860</v>
      </c>
      <c r="C22" s="1341"/>
      <c r="D22" s="277"/>
      <c r="E22" s="277"/>
      <c r="F22" s="277"/>
      <c r="G22" s="277"/>
      <c r="H22" s="277"/>
      <c r="I22" s="277"/>
      <c r="J22" s="277"/>
      <c r="K22" s="277"/>
      <c r="L22" s="277"/>
      <c r="M22" s="277"/>
      <c r="N22" s="277"/>
      <c r="O22" s="265"/>
      <c r="R22" s="276"/>
      <c r="S22" s="276"/>
    </row>
    <row r="23" spans="2:20" s="258" customFormat="1" ht="37.5" customHeight="1" x14ac:dyDescent="0.2">
      <c r="B23" s="1340" t="s">
        <v>1859</v>
      </c>
      <c r="C23" s="1341"/>
      <c r="D23" s="277"/>
      <c r="E23" s="277"/>
      <c r="F23" s="322"/>
      <c r="G23" s="277"/>
      <c r="H23" s="277"/>
      <c r="I23" s="277"/>
      <c r="J23" s="277"/>
      <c r="K23" s="277"/>
      <c r="L23" s="277"/>
      <c r="M23" s="277"/>
      <c r="N23" s="277"/>
      <c r="O23" s="265"/>
      <c r="R23" s="276"/>
      <c r="S23" s="276"/>
    </row>
    <row r="24" spans="2:20" s="258" customFormat="1" ht="36.75" customHeight="1" thickBot="1" x14ac:dyDescent="0.25">
      <c r="B24" s="1371" t="s">
        <v>1858</v>
      </c>
      <c r="C24" s="1372"/>
      <c r="D24" s="278"/>
      <c r="E24" s="320"/>
      <c r="F24" s="278"/>
      <c r="G24" s="321"/>
      <c r="H24" s="278"/>
      <c r="I24" s="278"/>
      <c r="J24" s="278"/>
      <c r="K24" s="278"/>
      <c r="L24" s="278"/>
      <c r="M24" s="278"/>
      <c r="N24" s="278"/>
      <c r="O24" s="269"/>
      <c r="R24" s="276"/>
      <c r="S24" s="276"/>
    </row>
    <row r="25" spans="2:20" s="258" customFormat="1" ht="3.95" customHeight="1" thickBot="1" x14ac:dyDescent="0.25">
      <c r="B25" s="279"/>
      <c r="C25" s="279"/>
      <c r="D25" s="280"/>
      <c r="E25" s="280"/>
      <c r="F25" s="280"/>
      <c r="G25" s="280"/>
      <c r="H25" s="280"/>
      <c r="I25" s="280"/>
      <c r="J25" s="280"/>
      <c r="K25" s="280"/>
      <c r="L25" s="280"/>
      <c r="M25" s="280"/>
      <c r="N25" s="280"/>
      <c r="O25" s="178"/>
      <c r="R25" s="276"/>
      <c r="S25" s="276"/>
    </row>
    <row r="26" spans="2:20" s="276" customFormat="1" ht="30.75" customHeight="1" thickBot="1" x14ac:dyDescent="0.25">
      <c r="B26" s="1373" t="s">
        <v>1863</v>
      </c>
      <c r="C26" s="1374"/>
      <c r="D26" s="281"/>
      <c r="E26" s="281"/>
      <c r="F26" s="281"/>
      <c r="G26" s="281"/>
      <c r="H26" s="281"/>
      <c r="I26" s="281"/>
      <c r="J26" s="281"/>
      <c r="K26" s="281"/>
      <c r="L26" s="281"/>
      <c r="M26" s="281"/>
      <c r="N26" s="281"/>
      <c r="O26" s="282"/>
    </row>
    <row r="27" spans="2:20" s="258" customFormat="1" ht="10.5" customHeight="1" thickBot="1" x14ac:dyDescent="0.25">
      <c r="B27" s="283"/>
      <c r="C27" s="284"/>
      <c r="D27" s="285"/>
      <c r="E27" s="285"/>
      <c r="F27" s="285"/>
      <c r="G27" s="285"/>
      <c r="H27" s="280"/>
      <c r="I27" s="280"/>
      <c r="J27" s="280"/>
      <c r="K27" s="280"/>
      <c r="L27" s="280"/>
      <c r="M27" s="280"/>
      <c r="N27" s="280"/>
      <c r="O27" s="280"/>
      <c r="R27" s="276"/>
      <c r="S27" s="276"/>
    </row>
    <row r="28" spans="2:20" s="258" customFormat="1" ht="54" customHeight="1" thickBot="1" x14ac:dyDescent="0.25">
      <c r="B28" s="1375" t="s">
        <v>1864</v>
      </c>
      <c r="C28" s="1376"/>
      <c r="D28" s="286"/>
      <c r="E28" s="286"/>
      <c r="F28" s="286"/>
      <c r="G28" s="286"/>
      <c r="H28" s="286"/>
      <c r="I28" s="286"/>
      <c r="J28" s="286"/>
      <c r="K28" s="286"/>
      <c r="L28" s="286"/>
      <c r="M28" s="286"/>
      <c r="N28" s="286"/>
      <c r="O28" s="287"/>
      <c r="P28" s="567"/>
    </row>
    <row r="29" spans="2:20" s="258" customFormat="1" ht="15" customHeight="1" thickBot="1" x14ac:dyDescent="0.25">
      <c r="B29" s="288"/>
      <c r="C29" s="288"/>
      <c r="D29" s="289"/>
      <c r="E29" s="289"/>
      <c r="F29" s="289"/>
      <c r="G29" s="289"/>
      <c r="H29" s="289"/>
      <c r="I29" s="289"/>
      <c r="J29" s="289"/>
      <c r="K29" s="289"/>
      <c r="L29" s="289"/>
      <c r="M29" s="289"/>
      <c r="N29" s="289"/>
      <c r="O29" s="289"/>
      <c r="R29" s="276"/>
      <c r="S29" s="276"/>
    </row>
    <row r="30" spans="2:20" s="291" customFormat="1" ht="25.5" customHeight="1" thickBot="1" x14ac:dyDescent="0.3">
      <c r="B30" s="1322" t="s">
        <v>1258</v>
      </c>
      <c r="C30" s="1323"/>
      <c r="D30" s="1318" t="s">
        <v>1842</v>
      </c>
      <c r="E30" s="1319"/>
      <c r="F30" s="1319"/>
      <c r="G30" s="1319"/>
      <c r="H30" s="1319"/>
      <c r="I30" s="1319"/>
      <c r="J30" s="1319"/>
      <c r="K30" s="1319"/>
      <c r="L30" s="1319"/>
      <c r="M30" s="1319"/>
      <c r="N30" s="290"/>
      <c r="O30" s="1315"/>
      <c r="R30" s="292"/>
      <c r="S30" s="292"/>
    </row>
    <row r="31" spans="2:20" s="291" customFormat="1" ht="27.75" customHeight="1" thickBot="1" x14ac:dyDescent="0.3">
      <c r="B31" s="293"/>
      <c r="C31" s="294"/>
      <c r="D31" s="1318" t="s">
        <v>1865</v>
      </c>
      <c r="E31" s="1319"/>
      <c r="F31" s="1319"/>
      <c r="G31" s="1319"/>
      <c r="H31" s="1319"/>
      <c r="I31" s="1319"/>
      <c r="J31" s="1319"/>
      <c r="K31" s="1319"/>
      <c r="L31" s="1319"/>
      <c r="M31" s="1319"/>
      <c r="N31" s="290"/>
      <c r="O31" s="1316"/>
      <c r="R31" s="292"/>
      <c r="S31" s="292"/>
    </row>
    <row r="32" spans="2:20" s="258" customFormat="1" ht="27" customHeight="1" thickBot="1" x14ac:dyDescent="0.25">
      <c r="B32" s="1320"/>
      <c r="C32" s="1321"/>
      <c r="D32" s="1318" t="s">
        <v>1843</v>
      </c>
      <c r="E32" s="1319"/>
      <c r="F32" s="1319"/>
      <c r="G32" s="1319"/>
      <c r="H32" s="1319"/>
      <c r="I32" s="1319"/>
      <c r="J32" s="1319"/>
      <c r="K32" s="1319"/>
      <c r="L32" s="1319"/>
      <c r="M32" s="1319"/>
      <c r="N32" s="290"/>
      <c r="O32" s="1317"/>
      <c r="R32" s="276"/>
      <c r="S32" s="276"/>
    </row>
    <row r="33" spans="2:21" ht="8.25" customHeight="1" x14ac:dyDescent="0.2"/>
    <row r="34" spans="2:21" s="258" customFormat="1" ht="9" hidden="1" customHeight="1" x14ac:dyDescent="0.2">
      <c r="B34" s="295"/>
      <c r="C34" s="295"/>
      <c r="D34" s="295"/>
      <c r="E34" s="295"/>
      <c r="F34" s="295"/>
      <c r="G34" s="295"/>
      <c r="H34" s="295"/>
      <c r="I34" s="295"/>
      <c r="J34" s="295"/>
      <c r="K34" s="295"/>
      <c r="L34" s="295"/>
      <c r="M34" s="295"/>
      <c r="N34" s="295"/>
      <c r="O34" s="296"/>
    </row>
    <row r="35" spans="2:21" s="258" customFormat="1" ht="13.5" hidden="1" customHeight="1" x14ac:dyDescent="0.2">
      <c r="B35" s="1362" t="s">
        <v>922</v>
      </c>
      <c r="C35" s="1363"/>
      <c r="D35" s="1363"/>
      <c r="E35" s="1363"/>
      <c r="F35" s="1363"/>
      <c r="G35" s="1363"/>
      <c r="H35" s="1363"/>
      <c r="I35" s="1363"/>
      <c r="J35" s="1363"/>
      <c r="K35" s="1363"/>
      <c r="L35" s="1363"/>
      <c r="M35" s="1363"/>
      <c r="N35" s="1363"/>
      <c r="O35" s="1363"/>
    </row>
    <row r="36" spans="2:21" s="297" customFormat="1" ht="35.450000000000003" hidden="1" customHeight="1" x14ac:dyDescent="0.2">
      <c r="B36" s="1309" t="s">
        <v>923</v>
      </c>
      <c r="C36" s="1310"/>
      <c r="D36" s="1310"/>
      <c r="E36" s="1310"/>
      <c r="F36" s="1310"/>
      <c r="G36" s="1310"/>
      <c r="H36" s="1310"/>
      <c r="I36" s="1310"/>
      <c r="J36" s="1310"/>
      <c r="K36" s="1310"/>
      <c r="L36" s="1310"/>
      <c r="M36" s="1310"/>
      <c r="N36" s="1310"/>
      <c r="O36" s="1310"/>
    </row>
    <row r="37" spans="2:21" s="258" customFormat="1" ht="45.75" hidden="1" customHeight="1" x14ac:dyDescent="0.2">
      <c r="B37" s="1309" t="s">
        <v>924</v>
      </c>
      <c r="C37" s="1309"/>
      <c r="D37" s="1309"/>
      <c r="E37" s="1309"/>
      <c r="F37" s="1309"/>
      <c r="G37" s="1309"/>
      <c r="H37" s="1309"/>
      <c r="I37" s="1309"/>
      <c r="J37" s="1309"/>
      <c r="K37" s="1309"/>
      <c r="L37" s="1309"/>
      <c r="M37" s="1309"/>
      <c r="N37" s="1309"/>
      <c r="O37" s="1309"/>
    </row>
    <row r="38" spans="2:21" s="258" customFormat="1" ht="12" hidden="1" customHeight="1" x14ac:dyDescent="0.2">
      <c r="B38" s="1309" t="s">
        <v>925</v>
      </c>
      <c r="C38" s="1364"/>
      <c r="D38" s="1364"/>
      <c r="E38" s="1364"/>
      <c r="F38" s="1364"/>
      <c r="G38" s="1364"/>
      <c r="H38" s="1364"/>
      <c r="I38" s="1364"/>
      <c r="J38" s="1364"/>
      <c r="K38" s="1364"/>
      <c r="L38" s="1364"/>
      <c r="M38" s="1364"/>
      <c r="N38" s="1364"/>
      <c r="O38" s="1364"/>
    </row>
    <row r="39" spans="2:21" s="258" customFormat="1" ht="12" hidden="1" customHeight="1" x14ac:dyDescent="0.2">
      <c r="B39" s="1309" t="s">
        <v>926</v>
      </c>
      <c r="C39" s="1309"/>
      <c r="D39" s="1309"/>
      <c r="E39" s="1309"/>
      <c r="F39" s="1309"/>
      <c r="G39" s="1309"/>
      <c r="H39" s="1309"/>
      <c r="I39" s="1309"/>
      <c r="J39" s="1309"/>
      <c r="K39" s="1309"/>
      <c r="L39" s="1309"/>
      <c r="M39" s="1309"/>
      <c r="N39" s="1309"/>
      <c r="O39" s="1309"/>
    </row>
    <row r="40" spans="2:21" s="258" customFormat="1" ht="12" hidden="1" customHeight="1" x14ac:dyDescent="0.2">
      <c r="B40" s="1309" t="s">
        <v>927</v>
      </c>
      <c r="C40" s="1309"/>
      <c r="D40" s="1309"/>
      <c r="E40" s="1309"/>
      <c r="F40" s="1309"/>
      <c r="G40" s="1309"/>
      <c r="H40" s="1309"/>
      <c r="I40" s="1309"/>
      <c r="J40" s="1309"/>
      <c r="K40" s="1309"/>
      <c r="L40" s="1309"/>
      <c r="M40" s="1309"/>
      <c r="N40" s="1309"/>
      <c r="O40" s="1309"/>
    </row>
    <row r="41" spans="2:21" s="258" customFormat="1" ht="69.75" hidden="1" customHeight="1" x14ac:dyDescent="0.2">
      <c r="B41" s="1309" t="s">
        <v>928</v>
      </c>
      <c r="C41" s="1309"/>
      <c r="D41" s="1309"/>
      <c r="E41" s="1309"/>
      <c r="F41" s="1309"/>
      <c r="G41" s="1309"/>
      <c r="H41" s="1309"/>
      <c r="I41" s="1309"/>
      <c r="J41" s="1309"/>
      <c r="K41" s="1309"/>
      <c r="L41" s="1309"/>
      <c r="M41" s="1309"/>
      <c r="N41" s="1309"/>
      <c r="O41" s="1309"/>
    </row>
    <row r="42" spans="2:21" s="258" customFormat="1" ht="12" hidden="1" customHeight="1" x14ac:dyDescent="0.2">
      <c r="B42" s="1309" t="s">
        <v>929</v>
      </c>
      <c r="C42" s="1310"/>
      <c r="D42" s="1310"/>
      <c r="E42" s="1310"/>
      <c r="F42" s="1310"/>
      <c r="G42" s="1310"/>
      <c r="H42" s="1310"/>
      <c r="I42" s="1310"/>
      <c r="J42" s="1310"/>
      <c r="K42" s="1310"/>
      <c r="L42" s="1310"/>
      <c r="M42" s="1310"/>
      <c r="N42" s="1310"/>
      <c r="O42" s="1310"/>
    </row>
    <row r="43" spans="2:21" s="258" customFormat="1" ht="5.25" hidden="1" customHeight="1" x14ac:dyDescent="0.2">
      <c r="B43" s="1309" t="s">
        <v>930</v>
      </c>
      <c r="C43" s="1311"/>
      <c r="D43" s="1311"/>
      <c r="E43" s="1311"/>
      <c r="F43" s="1311"/>
      <c r="G43" s="1311"/>
      <c r="H43" s="1311"/>
      <c r="I43" s="1311"/>
      <c r="J43" s="1311"/>
      <c r="K43" s="1311"/>
      <c r="L43" s="1311"/>
      <c r="M43" s="1311"/>
      <c r="N43" s="1311"/>
      <c r="O43" s="1311"/>
    </row>
    <row r="44" spans="2:21" s="65" customFormat="1" ht="26.25" customHeight="1" x14ac:dyDescent="0.2">
      <c r="B44" s="924" t="s">
        <v>1211</v>
      </c>
    </row>
    <row r="45" spans="2:21" s="65" customFormat="1" ht="63" customHeight="1" x14ac:dyDescent="0.2">
      <c r="B45" s="1365" t="s">
        <v>3147</v>
      </c>
      <c r="C45" s="1366"/>
      <c r="D45" s="1366"/>
      <c r="E45" s="1366"/>
      <c r="F45" s="1366"/>
      <c r="G45" s="1366"/>
      <c r="H45" s="1367"/>
      <c r="I45" s="1365" t="s">
        <v>3148</v>
      </c>
      <c r="J45" s="1368"/>
      <c r="K45" s="1368"/>
      <c r="L45" s="1368"/>
      <c r="M45" s="1368"/>
      <c r="N45" s="1368"/>
      <c r="O45" s="1368"/>
      <c r="P45" s="1368"/>
      <c r="Q45" s="1251"/>
    </row>
    <row r="46" spans="2:21" s="65" customFormat="1" ht="38.25" customHeight="1" x14ac:dyDescent="0.2">
      <c r="B46" s="925"/>
      <c r="C46" s="925"/>
      <c r="D46" s="925"/>
      <c r="E46" s="925"/>
      <c r="F46" s="925"/>
      <c r="G46" s="925"/>
      <c r="H46" s="925"/>
      <c r="I46" s="925"/>
      <c r="J46" s="925"/>
      <c r="K46" s="925"/>
      <c r="L46" s="925"/>
      <c r="M46" s="925"/>
      <c r="N46" s="925"/>
      <c r="O46" s="925"/>
    </row>
    <row r="47" spans="2:21" s="258" customFormat="1" ht="17.25" customHeight="1" thickBot="1" x14ac:dyDescent="0.25"/>
    <row r="48" spans="2:21" s="258" customFormat="1" ht="27" customHeight="1" thickBot="1" x14ac:dyDescent="0.25">
      <c r="B48" s="1270" t="s">
        <v>1791</v>
      </c>
      <c r="C48" s="1271"/>
      <c r="D48" s="1271"/>
      <c r="E48" s="1271"/>
      <c r="F48" s="1271"/>
      <c r="G48" s="1272"/>
      <c r="H48" s="298"/>
      <c r="I48" s="1270" t="s">
        <v>1792</v>
      </c>
      <c r="J48" s="1271"/>
      <c r="K48" s="1271"/>
      <c r="L48" s="1271"/>
      <c r="M48" s="1271"/>
      <c r="N48" s="1272"/>
      <c r="P48" s="1270" t="s">
        <v>1793</v>
      </c>
      <c r="Q48" s="1271"/>
      <c r="R48" s="1271"/>
      <c r="S48" s="1271"/>
      <c r="T48" s="1271"/>
      <c r="U48" s="1272"/>
    </row>
    <row r="49" spans="2:21" ht="34.5" customHeight="1" thickBot="1" x14ac:dyDescent="0.25">
      <c r="B49" s="305" t="s">
        <v>1427</v>
      </c>
      <c r="C49" s="306" t="s">
        <v>1419</v>
      </c>
      <c r="D49" s="1299" t="s">
        <v>1790</v>
      </c>
      <c r="E49" s="1300"/>
      <c r="F49" s="1300"/>
      <c r="G49" s="1301"/>
      <c r="I49" s="305" t="s">
        <v>1427</v>
      </c>
      <c r="J49" s="1283" t="s">
        <v>1419</v>
      </c>
      <c r="K49" s="1284"/>
      <c r="L49" s="1285"/>
      <c r="M49" s="1283" t="s">
        <v>1790</v>
      </c>
      <c r="N49" s="1285"/>
      <c r="P49" s="305" t="s">
        <v>1427</v>
      </c>
      <c r="Q49" s="1283" t="s">
        <v>1419</v>
      </c>
      <c r="R49" s="1284"/>
      <c r="S49" s="1285"/>
      <c r="T49" s="1283" t="s">
        <v>1790</v>
      </c>
      <c r="U49" s="1285"/>
    </row>
    <row r="50" spans="2:21" ht="24.75" customHeight="1" thickBot="1" x14ac:dyDescent="0.25">
      <c r="B50" s="1228" t="s">
        <v>148</v>
      </c>
      <c r="C50" s="1242" t="s">
        <v>2457</v>
      </c>
      <c r="D50" s="1242"/>
      <c r="E50" s="1242"/>
      <c r="F50" s="1242"/>
      <c r="G50" s="1243"/>
      <c r="I50" s="1228" t="s">
        <v>148</v>
      </c>
      <c r="J50" s="1242" t="s">
        <v>2456</v>
      </c>
      <c r="K50" s="1242"/>
      <c r="L50" s="1242"/>
      <c r="M50" s="1242"/>
      <c r="N50" s="1243"/>
      <c r="P50" s="1228" t="s">
        <v>148</v>
      </c>
      <c r="Q50" s="1242" t="s">
        <v>2458</v>
      </c>
      <c r="R50" s="1242"/>
      <c r="S50" s="1242"/>
      <c r="T50" s="1242"/>
      <c r="U50" s="1243"/>
    </row>
    <row r="51" spans="2:21" ht="39" customHeight="1" thickBot="1" x14ac:dyDescent="0.25">
      <c r="B51" s="1229"/>
      <c r="C51" s="721" t="s">
        <v>779</v>
      </c>
      <c r="D51" s="1369" t="s">
        <v>614</v>
      </c>
      <c r="E51" s="1369"/>
      <c r="F51" s="1369"/>
      <c r="G51" s="1370"/>
      <c r="I51" s="1229"/>
      <c r="J51" s="1268" t="s">
        <v>779</v>
      </c>
      <c r="K51" s="1269"/>
      <c r="L51" s="1269"/>
      <c r="M51" s="1263" t="s">
        <v>614</v>
      </c>
      <c r="N51" s="1264"/>
      <c r="P51" s="1229"/>
      <c r="Q51" s="1268" t="s">
        <v>779</v>
      </c>
      <c r="R51" s="1269"/>
      <c r="S51" s="1269"/>
      <c r="T51" s="1263" t="s">
        <v>614</v>
      </c>
      <c r="U51" s="1264"/>
    </row>
    <row r="52" spans="2:21" ht="39" customHeight="1" thickBot="1" x14ac:dyDescent="0.25">
      <c r="B52" s="1230"/>
      <c r="C52" s="1312" t="s">
        <v>2832</v>
      </c>
      <c r="D52" s="1313"/>
      <c r="E52" s="1313"/>
      <c r="F52" s="1313"/>
      <c r="G52" s="1314"/>
      <c r="I52" s="1230"/>
      <c r="J52" s="1289" t="s">
        <v>2832</v>
      </c>
      <c r="K52" s="1290"/>
      <c r="L52" s="1290"/>
      <c r="M52" s="1290"/>
      <c r="N52" s="1291"/>
      <c r="P52" s="1230"/>
      <c r="Q52" s="1289" t="s">
        <v>2832</v>
      </c>
      <c r="R52" s="1290"/>
      <c r="S52" s="1290"/>
      <c r="T52" s="1290"/>
      <c r="U52" s="1291"/>
    </row>
    <row r="53" spans="2:21" ht="24.75" customHeight="1" thickBot="1" x14ac:dyDescent="0.25">
      <c r="B53" s="1228" t="s">
        <v>150</v>
      </c>
      <c r="C53" s="1242" t="s">
        <v>2457</v>
      </c>
      <c r="D53" s="1242"/>
      <c r="E53" s="1242"/>
      <c r="F53" s="1242"/>
      <c r="G53" s="1243"/>
      <c r="I53" s="1228" t="s">
        <v>150</v>
      </c>
      <c r="J53" s="1242" t="s">
        <v>2456</v>
      </c>
      <c r="K53" s="1242"/>
      <c r="L53" s="1242"/>
      <c r="M53" s="1242"/>
      <c r="N53" s="1243"/>
      <c r="P53" s="1228" t="s">
        <v>150</v>
      </c>
      <c r="Q53" s="1242" t="s">
        <v>2458</v>
      </c>
      <c r="R53" s="1242"/>
      <c r="S53" s="1242"/>
      <c r="T53" s="1242"/>
      <c r="U53" s="1243"/>
    </row>
    <row r="54" spans="2:21" ht="39" customHeight="1" x14ac:dyDescent="0.2">
      <c r="B54" s="1229"/>
      <c r="C54" s="828" t="s">
        <v>779</v>
      </c>
      <c r="D54" s="1263" t="s">
        <v>1380</v>
      </c>
      <c r="E54" s="1263"/>
      <c r="F54" s="1263"/>
      <c r="G54" s="1264"/>
      <c r="I54" s="1229"/>
      <c r="J54" s="1268" t="s">
        <v>779</v>
      </c>
      <c r="K54" s="1269"/>
      <c r="L54" s="1269"/>
      <c r="M54" s="1263" t="s">
        <v>1380</v>
      </c>
      <c r="N54" s="1264"/>
      <c r="P54" s="1229"/>
      <c r="Q54" s="1268" t="s">
        <v>779</v>
      </c>
      <c r="R54" s="1269"/>
      <c r="S54" s="1269"/>
      <c r="T54" s="1263" t="s">
        <v>1380</v>
      </c>
      <c r="U54" s="1264"/>
    </row>
    <row r="55" spans="2:21" ht="39" customHeight="1" thickBot="1" x14ac:dyDescent="0.25">
      <c r="B55" s="1230"/>
      <c r="C55" s="1289" t="s">
        <v>2832</v>
      </c>
      <c r="D55" s="1290"/>
      <c r="E55" s="1290"/>
      <c r="F55" s="1290"/>
      <c r="G55" s="1291"/>
      <c r="I55" s="1230"/>
      <c r="J55" s="1289" t="s">
        <v>2832</v>
      </c>
      <c r="K55" s="1290"/>
      <c r="L55" s="1290"/>
      <c r="M55" s="1290"/>
      <c r="N55" s="1291"/>
      <c r="P55" s="1230"/>
      <c r="Q55" s="1289" t="s">
        <v>2832</v>
      </c>
      <c r="R55" s="1290"/>
      <c r="S55" s="1290"/>
      <c r="T55" s="1290"/>
      <c r="U55" s="1291"/>
    </row>
    <row r="56" spans="2:21" ht="24.75" customHeight="1" thickBot="1" x14ac:dyDescent="0.25">
      <c r="B56" s="1228" t="s">
        <v>932</v>
      </c>
      <c r="C56" s="1242" t="s">
        <v>2453</v>
      </c>
      <c r="D56" s="1242"/>
      <c r="E56" s="1242"/>
      <c r="F56" s="1242"/>
      <c r="G56" s="1243"/>
      <c r="I56" s="1228" t="s">
        <v>932</v>
      </c>
      <c r="J56" s="1242" t="s">
        <v>2454</v>
      </c>
      <c r="K56" s="1242"/>
      <c r="L56" s="1242"/>
      <c r="M56" s="1242"/>
      <c r="N56" s="1243"/>
      <c r="P56" s="1228" t="s">
        <v>932</v>
      </c>
      <c r="Q56" s="1242" t="s">
        <v>2455</v>
      </c>
      <c r="R56" s="1242"/>
      <c r="S56" s="1242"/>
      <c r="T56" s="1242"/>
      <c r="U56" s="1243"/>
    </row>
    <row r="57" spans="2:21" ht="39" customHeight="1" thickBot="1" x14ac:dyDescent="0.25">
      <c r="B57" s="1229"/>
      <c r="C57" s="720" t="s">
        <v>731</v>
      </c>
      <c r="D57" s="1240" t="s">
        <v>0</v>
      </c>
      <c r="E57" s="1240"/>
      <c r="F57" s="1240"/>
      <c r="G57" s="1241"/>
      <c r="I57" s="1229"/>
      <c r="J57" s="1238" t="s">
        <v>731</v>
      </c>
      <c r="K57" s="1239"/>
      <c r="L57" s="1239"/>
      <c r="M57" s="1240" t="s">
        <v>0</v>
      </c>
      <c r="N57" s="1241"/>
      <c r="P57" s="1229"/>
      <c r="Q57" s="1238" t="s">
        <v>731</v>
      </c>
      <c r="R57" s="1239"/>
      <c r="S57" s="1239"/>
      <c r="T57" s="1240" t="s">
        <v>0</v>
      </c>
      <c r="U57" s="1241"/>
    </row>
    <row r="58" spans="2:21" ht="24.75" customHeight="1" thickBot="1" x14ac:dyDescent="0.25">
      <c r="B58" s="1228" t="s">
        <v>933</v>
      </c>
      <c r="C58" s="1242" t="s">
        <v>2453</v>
      </c>
      <c r="D58" s="1242"/>
      <c r="E58" s="1242"/>
      <c r="F58" s="1242"/>
      <c r="G58" s="1243"/>
      <c r="I58" s="1228" t="s">
        <v>933</v>
      </c>
      <c r="J58" s="1242" t="s">
        <v>2454</v>
      </c>
      <c r="K58" s="1242"/>
      <c r="L58" s="1242"/>
      <c r="M58" s="1242"/>
      <c r="N58" s="1243"/>
      <c r="P58" s="1228" t="s">
        <v>933</v>
      </c>
      <c r="Q58" s="1242" t="s">
        <v>2455</v>
      </c>
      <c r="R58" s="1242"/>
      <c r="S58" s="1242"/>
      <c r="T58" s="1242"/>
      <c r="U58" s="1243"/>
    </row>
    <row r="59" spans="2:21" ht="39" customHeight="1" thickBot="1" x14ac:dyDescent="0.25">
      <c r="B59" s="1229"/>
      <c r="C59" s="720" t="s">
        <v>731</v>
      </c>
      <c r="D59" s="1240" t="s">
        <v>1368</v>
      </c>
      <c r="E59" s="1240"/>
      <c r="F59" s="1240"/>
      <c r="G59" s="1241"/>
      <c r="I59" s="1229"/>
      <c r="J59" s="1238" t="s">
        <v>731</v>
      </c>
      <c r="K59" s="1239"/>
      <c r="L59" s="1239"/>
      <c r="M59" s="1240" t="s">
        <v>1368</v>
      </c>
      <c r="N59" s="1241"/>
      <c r="P59" s="1229"/>
      <c r="Q59" s="1238" t="s">
        <v>731</v>
      </c>
      <c r="R59" s="1239"/>
      <c r="S59" s="1239"/>
      <c r="T59" s="1240" t="s">
        <v>1368</v>
      </c>
      <c r="U59" s="1241"/>
    </row>
    <row r="60" spans="2:21" ht="24.75" customHeight="1" thickBot="1" x14ac:dyDescent="0.25">
      <c r="B60" s="1228" t="s">
        <v>935</v>
      </c>
      <c r="C60" s="1242" t="s">
        <v>2453</v>
      </c>
      <c r="D60" s="1242"/>
      <c r="E60" s="1242"/>
      <c r="F60" s="1242"/>
      <c r="G60" s="1243"/>
      <c r="I60" s="1228" t="s">
        <v>935</v>
      </c>
      <c r="J60" s="1242" t="s">
        <v>2454</v>
      </c>
      <c r="K60" s="1242"/>
      <c r="L60" s="1242"/>
      <c r="M60" s="1242"/>
      <c r="N60" s="1243"/>
      <c r="P60" s="1228" t="s">
        <v>935</v>
      </c>
      <c r="Q60" s="1242" t="s">
        <v>2455</v>
      </c>
      <c r="R60" s="1242"/>
      <c r="S60" s="1242"/>
      <c r="T60" s="1242"/>
      <c r="U60" s="1243"/>
    </row>
    <row r="61" spans="2:21" ht="37.5" customHeight="1" x14ac:dyDescent="0.2">
      <c r="B61" s="1229"/>
      <c r="C61" s="829" t="s">
        <v>731</v>
      </c>
      <c r="D61" s="1240" t="s">
        <v>1796</v>
      </c>
      <c r="E61" s="1240"/>
      <c r="F61" s="1240"/>
      <c r="G61" s="1241"/>
      <c r="I61" s="1229"/>
      <c r="J61" s="1265" t="s">
        <v>731</v>
      </c>
      <c r="K61" s="1239"/>
      <c r="L61" s="1239"/>
      <c r="M61" s="1240" t="s">
        <v>1796</v>
      </c>
      <c r="N61" s="1241"/>
      <c r="P61" s="1229"/>
      <c r="Q61" s="1265" t="s">
        <v>731</v>
      </c>
      <c r="R61" s="1239"/>
      <c r="S61" s="1239"/>
      <c r="T61" s="1240" t="s">
        <v>1796</v>
      </c>
      <c r="U61" s="1241"/>
    </row>
    <row r="62" spans="2:21" ht="37.5" customHeight="1" x14ac:dyDescent="0.2">
      <c r="B62" s="1229"/>
      <c r="C62" s="371" t="s">
        <v>742</v>
      </c>
      <c r="D62" s="1226" t="s">
        <v>615</v>
      </c>
      <c r="E62" s="1226"/>
      <c r="F62" s="1226"/>
      <c r="G62" s="1227"/>
      <c r="I62" s="1229"/>
      <c r="J62" s="1251" t="s">
        <v>742</v>
      </c>
      <c r="K62" s="1157"/>
      <c r="L62" s="1157"/>
      <c r="M62" s="1226" t="s">
        <v>615</v>
      </c>
      <c r="N62" s="1227"/>
      <c r="P62" s="1229"/>
      <c r="Q62" s="1251" t="s">
        <v>742</v>
      </c>
      <c r="R62" s="1157"/>
      <c r="S62" s="1157"/>
      <c r="T62" s="1226" t="s">
        <v>615</v>
      </c>
      <c r="U62" s="1227"/>
    </row>
    <row r="63" spans="2:21" ht="39" customHeight="1" x14ac:dyDescent="0.2">
      <c r="B63" s="1229"/>
      <c r="C63" s="371" t="s">
        <v>743</v>
      </c>
      <c r="D63" s="1226" t="s">
        <v>148</v>
      </c>
      <c r="E63" s="1226"/>
      <c r="F63" s="1226"/>
      <c r="G63" s="1227"/>
      <c r="I63" s="1229"/>
      <c r="J63" s="1251" t="s">
        <v>743</v>
      </c>
      <c r="K63" s="1157"/>
      <c r="L63" s="1157"/>
      <c r="M63" s="1226" t="s">
        <v>148</v>
      </c>
      <c r="N63" s="1227"/>
      <c r="P63" s="1229"/>
      <c r="Q63" s="1251" t="s">
        <v>743</v>
      </c>
      <c r="R63" s="1157"/>
      <c r="S63" s="1157"/>
      <c r="T63" s="1226" t="s">
        <v>148</v>
      </c>
      <c r="U63" s="1227"/>
    </row>
    <row r="64" spans="2:21" ht="39" customHeight="1" x14ac:dyDescent="0.2">
      <c r="B64" s="1229"/>
      <c r="C64" s="371" t="s">
        <v>744</v>
      </c>
      <c r="D64" s="1226" t="s">
        <v>126</v>
      </c>
      <c r="E64" s="1226"/>
      <c r="F64" s="1226"/>
      <c r="G64" s="1227"/>
      <c r="I64" s="1229"/>
      <c r="J64" s="1251" t="s">
        <v>744</v>
      </c>
      <c r="K64" s="1157"/>
      <c r="L64" s="1157"/>
      <c r="M64" s="1226" t="s">
        <v>126</v>
      </c>
      <c r="N64" s="1227"/>
      <c r="P64" s="1229"/>
      <c r="Q64" s="1251" t="s">
        <v>744</v>
      </c>
      <c r="R64" s="1157"/>
      <c r="S64" s="1157"/>
      <c r="T64" s="1226" t="s">
        <v>126</v>
      </c>
      <c r="U64" s="1227"/>
    </row>
    <row r="65" spans="2:21" ht="18.75" customHeight="1" x14ac:dyDescent="0.2">
      <c r="B65" s="1229"/>
      <c r="C65" s="1248" t="s">
        <v>2879</v>
      </c>
      <c r="D65" s="1249"/>
      <c r="E65" s="1249"/>
      <c r="F65" s="1249"/>
      <c r="G65" s="1250"/>
      <c r="I65" s="1229"/>
      <c r="J65" s="1248" t="s">
        <v>2879</v>
      </c>
      <c r="K65" s="1249"/>
      <c r="L65" s="1249"/>
      <c r="M65" s="1249"/>
      <c r="N65" s="1250"/>
      <c r="P65" s="1229"/>
      <c r="Q65" s="1248" t="s">
        <v>2879</v>
      </c>
      <c r="R65" s="1249"/>
      <c r="S65" s="1249"/>
      <c r="T65" s="1249"/>
      <c r="U65" s="1250"/>
    </row>
    <row r="66" spans="2:21" ht="39" customHeight="1" x14ac:dyDescent="0.2">
      <c r="B66" s="1229"/>
      <c r="C66" s="371" t="s">
        <v>742</v>
      </c>
      <c r="D66" s="1226" t="s">
        <v>595</v>
      </c>
      <c r="E66" s="1226"/>
      <c r="F66" s="1226"/>
      <c r="G66" s="1227"/>
      <c r="I66" s="1229"/>
      <c r="J66" s="1251" t="s">
        <v>742</v>
      </c>
      <c r="K66" s="1157"/>
      <c r="L66" s="1157"/>
      <c r="M66" s="1252" t="s">
        <v>595</v>
      </c>
      <c r="N66" s="1253"/>
      <c r="P66" s="1229"/>
      <c r="Q66" s="1251" t="s">
        <v>742</v>
      </c>
      <c r="R66" s="1254"/>
      <c r="S66" s="1254"/>
      <c r="T66" s="1252" t="s">
        <v>595</v>
      </c>
      <c r="U66" s="1253"/>
    </row>
    <row r="67" spans="2:21" ht="39" customHeight="1" thickBot="1" x14ac:dyDescent="0.25">
      <c r="B67" s="1230"/>
      <c r="C67" s="928" t="s">
        <v>743</v>
      </c>
      <c r="D67" s="1266" t="s">
        <v>148</v>
      </c>
      <c r="E67" s="1266"/>
      <c r="F67" s="1266"/>
      <c r="G67" s="1267"/>
      <c r="I67" s="1230"/>
      <c r="J67" s="1255" t="s">
        <v>743</v>
      </c>
      <c r="K67" s="1256"/>
      <c r="L67" s="1256"/>
      <c r="M67" s="1286" t="s">
        <v>148</v>
      </c>
      <c r="N67" s="1287"/>
      <c r="P67" s="1230"/>
      <c r="Q67" s="1255" t="s">
        <v>743</v>
      </c>
      <c r="R67" s="1256"/>
      <c r="S67" s="1256"/>
      <c r="T67" s="1286" t="s">
        <v>148</v>
      </c>
      <c r="U67" s="1287"/>
    </row>
    <row r="68" spans="2:21" ht="24.75" customHeight="1" thickBot="1" x14ac:dyDescent="0.25">
      <c r="B68" s="1228" t="s">
        <v>936</v>
      </c>
      <c r="C68" s="1242" t="s">
        <v>2453</v>
      </c>
      <c r="D68" s="1242"/>
      <c r="E68" s="1242"/>
      <c r="F68" s="1242"/>
      <c r="G68" s="1243"/>
      <c r="I68" s="1229" t="s">
        <v>936</v>
      </c>
      <c r="J68" s="1305" t="s">
        <v>2454</v>
      </c>
      <c r="K68" s="1305"/>
      <c r="L68" s="1305"/>
      <c r="M68" s="1305"/>
      <c r="N68" s="1306"/>
      <c r="P68" s="1229" t="s">
        <v>936</v>
      </c>
      <c r="Q68" s="1305" t="s">
        <v>2455</v>
      </c>
      <c r="R68" s="1305"/>
      <c r="S68" s="1305"/>
      <c r="T68" s="1305"/>
      <c r="U68" s="1306"/>
    </row>
    <row r="69" spans="2:21" ht="37.5" customHeight="1" x14ac:dyDescent="0.2">
      <c r="B69" s="1229"/>
      <c r="C69" s="720" t="s">
        <v>731</v>
      </c>
      <c r="D69" s="1240" t="s">
        <v>1796</v>
      </c>
      <c r="E69" s="1240"/>
      <c r="F69" s="1240"/>
      <c r="G69" s="1241"/>
      <c r="I69" s="1229"/>
      <c r="J69" s="1238" t="s">
        <v>731</v>
      </c>
      <c r="K69" s="1239"/>
      <c r="L69" s="1239"/>
      <c r="M69" s="1240" t="s">
        <v>1796</v>
      </c>
      <c r="N69" s="1241"/>
      <c r="P69" s="1229"/>
      <c r="Q69" s="1238" t="s">
        <v>731</v>
      </c>
      <c r="R69" s="1239"/>
      <c r="S69" s="1239"/>
      <c r="T69" s="1240" t="s">
        <v>1796</v>
      </c>
      <c r="U69" s="1241"/>
    </row>
    <row r="70" spans="2:21" ht="37.5" customHeight="1" x14ac:dyDescent="0.2">
      <c r="B70" s="1229"/>
      <c r="C70" s="10" t="s">
        <v>742</v>
      </c>
      <c r="D70" s="1226" t="s">
        <v>594</v>
      </c>
      <c r="E70" s="1226"/>
      <c r="F70" s="1226"/>
      <c r="G70" s="1227"/>
      <c r="I70" s="1229"/>
      <c r="J70" s="1237" t="s">
        <v>742</v>
      </c>
      <c r="K70" s="1157"/>
      <c r="L70" s="1157"/>
      <c r="M70" s="1226" t="s">
        <v>594</v>
      </c>
      <c r="N70" s="1227"/>
      <c r="P70" s="1229"/>
      <c r="Q70" s="1237" t="s">
        <v>742</v>
      </c>
      <c r="R70" s="1157"/>
      <c r="S70" s="1157"/>
      <c r="T70" s="1226" t="s">
        <v>594</v>
      </c>
      <c r="U70" s="1227"/>
    </row>
    <row r="71" spans="2:21" ht="39" customHeight="1" x14ac:dyDescent="0.2">
      <c r="B71" s="1229"/>
      <c r="C71" s="10" t="s">
        <v>743</v>
      </c>
      <c r="D71" s="1226" t="s">
        <v>148</v>
      </c>
      <c r="E71" s="1226"/>
      <c r="F71" s="1226"/>
      <c r="G71" s="1227"/>
      <c r="I71" s="1229"/>
      <c r="J71" s="1237" t="s">
        <v>743</v>
      </c>
      <c r="K71" s="1157"/>
      <c r="L71" s="1157"/>
      <c r="M71" s="1226" t="s">
        <v>148</v>
      </c>
      <c r="N71" s="1227"/>
      <c r="P71" s="1229"/>
      <c r="Q71" s="1237" t="s">
        <v>743</v>
      </c>
      <c r="R71" s="1157"/>
      <c r="S71" s="1157"/>
      <c r="T71" s="1226" t="s">
        <v>148</v>
      </c>
      <c r="U71" s="1227"/>
    </row>
    <row r="72" spans="2:21" ht="39" customHeight="1" thickBot="1" x14ac:dyDescent="0.25">
      <c r="B72" s="1229"/>
      <c r="C72" s="10" t="s">
        <v>744</v>
      </c>
      <c r="D72" s="1226" t="s">
        <v>126</v>
      </c>
      <c r="E72" s="1226"/>
      <c r="F72" s="1226"/>
      <c r="G72" s="1227"/>
      <c r="I72" s="1229"/>
      <c r="J72" s="1237" t="s">
        <v>744</v>
      </c>
      <c r="K72" s="1157"/>
      <c r="L72" s="1157"/>
      <c r="M72" s="1226" t="s">
        <v>126</v>
      </c>
      <c r="N72" s="1227"/>
      <c r="P72" s="1229"/>
      <c r="Q72" s="1237" t="s">
        <v>744</v>
      </c>
      <c r="R72" s="1157"/>
      <c r="S72" s="1157"/>
      <c r="T72" s="1226" t="s">
        <v>126</v>
      </c>
      <c r="U72" s="1227"/>
    </row>
    <row r="73" spans="2:21" ht="24.75" customHeight="1" thickBot="1" x14ac:dyDescent="0.25">
      <c r="B73" s="1228" t="s">
        <v>937</v>
      </c>
      <c r="C73" s="1242" t="s">
        <v>2453</v>
      </c>
      <c r="D73" s="1242"/>
      <c r="E73" s="1242"/>
      <c r="F73" s="1242"/>
      <c r="G73" s="1243"/>
      <c r="I73" s="1228" t="s">
        <v>937</v>
      </c>
      <c r="J73" s="1242" t="s">
        <v>2454</v>
      </c>
      <c r="K73" s="1242"/>
      <c r="L73" s="1242"/>
      <c r="M73" s="1242"/>
      <c r="N73" s="1243"/>
      <c r="P73" s="1228" t="s">
        <v>937</v>
      </c>
      <c r="Q73" s="1242" t="s">
        <v>2455</v>
      </c>
      <c r="R73" s="1242"/>
      <c r="S73" s="1242"/>
      <c r="T73" s="1242"/>
      <c r="U73" s="1243"/>
    </row>
    <row r="74" spans="2:21" ht="37.5" customHeight="1" x14ac:dyDescent="0.2">
      <c r="B74" s="1229"/>
      <c r="C74" s="720" t="s">
        <v>731</v>
      </c>
      <c r="D74" s="1240" t="s">
        <v>1796</v>
      </c>
      <c r="E74" s="1240"/>
      <c r="F74" s="1240"/>
      <c r="G74" s="1241"/>
      <c r="I74" s="1229"/>
      <c r="J74" s="1238" t="s">
        <v>731</v>
      </c>
      <c r="K74" s="1239"/>
      <c r="L74" s="1239"/>
      <c r="M74" s="1240" t="s">
        <v>1796</v>
      </c>
      <c r="N74" s="1241"/>
      <c r="P74" s="1229"/>
      <c r="Q74" s="1238" t="s">
        <v>731</v>
      </c>
      <c r="R74" s="1239"/>
      <c r="S74" s="1239"/>
      <c r="T74" s="1240" t="s">
        <v>1796</v>
      </c>
      <c r="U74" s="1241"/>
    </row>
    <row r="75" spans="2:21" ht="37.5" customHeight="1" x14ac:dyDescent="0.2">
      <c r="B75" s="1229"/>
      <c r="C75" s="10" t="s">
        <v>742</v>
      </c>
      <c r="D75" s="1226" t="s">
        <v>595</v>
      </c>
      <c r="E75" s="1226"/>
      <c r="F75" s="1226"/>
      <c r="G75" s="1227"/>
      <c r="I75" s="1229"/>
      <c r="J75" s="1237" t="s">
        <v>742</v>
      </c>
      <c r="K75" s="1157"/>
      <c r="L75" s="1157"/>
      <c r="M75" s="1226" t="s">
        <v>595</v>
      </c>
      <c r="N75" s="1227"/>
      <c r="P75" s="1229"/>
      <c r="Q75" s="1237" t="s">
        <v>742</v>
      </c>
      <c r="R75" s="1157"/>
      <c r="S75" s="1157"/>
      <c r="T75" s="1226" t="s">
        <v>595</v>
      </c>
      <c r="U75" s="1227"/>
    </row>
    <row r="76" spans="2:21" ht="39" customHeight="1" x14ac:dyDescent="0.2">
      <c r="B76" s="1229"/>
      <c r="C76" s="10" t="s">
        <v>743</v>
      </c>
      <c r="D76" s="1226" t="s">
        <v>148</v>
      </c>
      <c r="E76" s="1226"/>
      <c r="F76" s="1226"/>
      <c r="G76" s="1227"/>
      <c r="I76" s="1229"/>
      <c r="J76" s="1237" t="s">
        <v>743</v>
      </c>
      <c r="K76" s="1157"/>
      <c r="L76" s="1157"/>
      <c r="M76" s="1226" t="s">
        <v>148</v>
      </c>
      <c r="N76" s="1227"/>
      <c r="P76" s="1229"/>
      <c r="Q76" s="1237" t="s">
        <v>743</v>
      </c>
      <c r="R76" s="1157"/>
      <c r="S76" s="1157"/>
      <c r="T76" s="1226" t="s">
        <v>148</v>
      </c>
      <c r="U76" s="1227"/>
    </row>
    <row r="77" spans="2:21" ht="39" customHeight="1" thickBot="1" x14ac:dyDescent="0.25">
      <c r="B77" s="1229"/>
      <c r="C77" s="10" t="s">
        <v>744</v>
      </c>
      <c r="D77" s="1226" t="s">
        <v>126</v>
      </c>
      <c r="E77" s="1226"/>
      <c r="F77" s="1226"/>
      <c r="G77" s="1227"/>
      <c r="I77" s="1229"/>
      <c r="J77" s="1237" t="s">
        <v>744</v>
      </c>
      <c r="K77" s="1157"/>
      <c r="L77" s="1157"/>
      <c r="M77" s="1226" t="s">
        <v>126</v>
      </c>
      <c r="N77" s="1227"/>
      <c r="P77" s="1229"/>
      <c r="Q77" s="1237" t="s">
        <v>744</v>
      </c>
      <c r="R77" s="1157"/>
      <c r="S77" s="1157"/>
      <c r="T77" s="1226" t="s">
        <v>126</v>
      </c>
      <c r="U77" s="1227"/>
    </row>
    <row r="78" spans="2:21" ht="24.75" customHeight="1" thickBot="1" x14ac:dyDescent="0.25">
      <c r="B78" s="1228" t="s">
        <v>938</v>
      </c>
      <c r="C78" s="1242" t="s">
        <v>2453</v>
      </c>
      <c r="D78" s="1242"/>
      <c r="E78" s="1242"/>
      <c r="F78" s="1242"/>
      <c r="G78" s="1243"/>
      <c r="I78" s="1228" t="s">
        <v>938</v>
      </c>
      <c r="J78" s="1242" t="s">
        <v>2454</v>
      </c>
      <c r="K78" s="1242"/>
      <c r="L78" s="1242"/>
      <c r="M78" s="1242"/>
      <c r="N78" s="1243"/>
      <c r="P78" s="1228" t="s">
        <v>938</v>
      </c>
      <c r="Q78" s="1242" t="s">
        <v>2455</v>
      </c>
      <c r="R78" s="1242"/>
      <c r="S78" s="1242"/>
      <c r="T78" s="1242"/>
      <c r="U78" s="1243"/>
    </row>
    <row r="79" spans="2:21" ht="37.5" customHeight="1" x14ac:dyDescent="0.2">
      <c r="B79" s="1229"/>
      <c r="C79" s="720" t="s">
        <v>731</v>
      </c>
      <c r="D79" s="1240" t="s">
        <v>1796</v>
      </c>
      <c r="E79" s="1240"/>
      <c r="F79" s="1240"/>
      <c r="G79" s="1241"/>
      <c r="I79" s="1229"/>
      <c r="J79" s="1238" t="s">
        <v>731</v>
      </c>
      <c r="K79" s="1239"/>
      <c r="L79" s="1239"/>
      <c r="M79" s="1240" t="s">
        <v>1796</v>
      </c>
      <c r="N79" s="1241"/>
      <c r="P79" s="1229"/>
      <c r="Q79" s="1238" t="s">
        <v>731</v>
      </c>
      <c r="R79" s="1239"/>
      <c r="S79" s="1239"/>
      <c r="T79" s="1240" t="s">
        <v>1796</v>
      </c>
      <c r="U79" s="1241"/>
    </row>
    <row r="80" spans="2:21" ht="37.5" customHeight="1" x14ac:dyDescent="0.2">
      <c r="B80" s="1229"/>
      <c r="C80" s="10" t="s">
        <v>742</v>
      </c>
      <c r="D80" s="1226" t="s">
        <v>1796</v>
      </c>
      <c r="E80" s="1226"/>
      <c r="F80" s="1226"/>
      <c r="G80" s="1227"/>
      <c r="I80" s="1229"/>
      <c r="J80" s="1237" t="s">
        <v>742</v>
      </c>
      <c r="K80" s="1157"/>
      <c r="L80" s="1157"/>
      <c r="M80" s="1226" t="s">
        <v>1796</v>
      </c>
      <c r="N80" s="1227"/>
      <c r="P80" s="1229"/>
      <c r="Q80" s="1237" t="s">
        <v>742</v>
      </c>
      <c r="R80" s="1157"/>
      <c r="S80" s="1157"/>
      <c r="T80" s="1226" t="s">
        <v>1796</v>
      </c>
      <c r="U80" s="1227"/>
    </row>
    <row r="81" spans="2:21" ht="37.5" customHeight="1" x14ac:dyDescent="0.2">
      <c r="B81" s="1229"/>
      <c r="C81" s="156" t="s">
        <v>779</v>
      </c>
      <c r="D81" s="1252" t="s">
        <v>2830</v>
      </c>
      <c r="E81" s="1307"/>
      <c r="F81" s="1307"/>
      <c r="G81" s="1308"/>
      <c r="I81" s="1229"/>
      <c r="J81" s="1237" t="s">
        <v>779</v>
      </c>
      <c r="K81" s="1157"/>
      <c r="L81" s="1365"/>
      <c r="M81" s="1252" t="s">
        <v>2830</v>
      </c>
      <c r="N81" s="1308"/>
      <c r="P81" s="1229"/>
      <c r="Q81" s="1237" t="s">
        <v>779</v>
      </c>
      <c r="R81" s="1157"/>
      <c r="S81" s="1365"/>
      <c r="T81" s="1252" t="s">
        <v>2830</v>
      </c>
      <c r="U81" s="1308"/>
    </row>
    <row r="82" spans="2:21" ht="39" customHeight="1" x14ac:dyDescent="0.2">
      <c r="B82" s="1229"/>
      <c r="C82" s="10" t="s">
        <v>780</v>
      </c>
      <c r="D82" s="1396" t="s">
        <v>148</v>
      </c>
      <c r="E82" s="1396"/>
      <c r="F82" s="1396"/>
      <c r="G82" s="1397"/>
      <c r="I82" s="1229"/>
      <c r="J82" s="1237" t="s">
        <v>780</v>
      </c>
      <c r="K82" s="1157"/>
      <c r="L82" s="1157"/>
      <c r="M82" s="1396" t="s">
        <v>148</v>
      </c>
      <c r="N82" s="1397"/>
      <c r="P82" s="1229"/>
      <c r="Q82" s="1237" t="s">
        <v>780</v>
      </c>
      <c r="R82" s="1157"/>
      <c r="S82" s="1157"/>
      <c r="T82" s="1396" t="s">
        <v>148</v>
      </c>
      <c r="U82" s="1397"/>
    </row>
    <row r="83" spans="2:21" ht="39" customHeight="1" thickBot="1" x14ac:dyDescent="0.25">
      <c r="B83" s="1229"/>
      <c r="C83" s="93" t="s">
        <v>1675</v>
      </c>
      <c r="D83" s="1302" t="s">
        <v>126</v>
      </c>
      <c r="E83" s="1302"/>
      <c r="F83" s="1302"/>
      <c r="G83" s="1303"/>
      <c r="I83" s="1229"/>
      <c r="J83" s="1237" t="s">
        <v>1675</v>
      </c>
      <c r="K83" s="1157"/>
      <c r="L83" s="1157"/>
      <c r="M83" s="1226" t="s">
        <v>126</v>
      </c>
      <c r="N83" s="1227"/>
      <c r="P83" s="1229"/>
      <c r="Q83" s="1237" t="s">
        <v>1675</v>
      </c>
      <c r="R83" s="1157"/>
      <c r="S83" s="1157"/>
      <c r="T83" s="1226" t="s">
        <v>126</v>
      </c>
      <c r="U83" s="1227"/>
    </row>
    <row r="84" spans="2:21" ht="24.75" customHeight="1" thickBot="1" x14ac:dyDescent="0.25">
      <c r="B84" s="1228" t="s">
        <v>939</v>
      </c>
      <c r="C84" s="1242" t="s">
        <v>2453</v>
      </c>
      <c r="D84" s="1242"/>
      <c r="E84" s="1242"/>
      <c r="F84" s="1242"/>
      <c r="G84" s="1243"/>
      <c r="I84" s="1228" t="s">
        <v>939</v>
      </c>
      <c r="J84" s="1242" t="s">
        <v>2454</v>
      </c>
      <c r="K84" s="1242"/>
      <c r="L84" s="1242"/>
      <c r="M84" s="1242"/>
      <c r="N84" s="1243"/>
      <c r="P84" s="1228" t="s">
        <v>939</v>
      </c>
      <c r="Q84" s="1242" t="s">
        <v>2455</v>
      </c>
      <c r="R84" s="1242"/>
      <c r="S84" s="1242"/>
      <c r="T84" s="1242"/>
      <c r="U84" s="1243"/>
    </row>
    <row r="85" spans="2:21" ht="37.5" customHeight="1" x14ac:dyDescent="0.2">
      <c r="B85" s="1229"/>
      <c r="C85" s="720" t="s">
        <v>731</v>
      </c>
      <c r="D85" s="1240" t="s">
        <v>1796</v>
      </c>
      <c r="E85" s="1240"/>
      <c r="F85" s="1240"/>
      <c r="G85" s="1241"/>
      <c r="I85" s="1229"/>
      <c r="J85" s="1238" t="s">
        <v>731</v>
      </c>
      <c r="K85" s="1239"/>
      <c r="L85" s="1239"/>
      <c r="M85" s="1240" t="s">
        <v>1796</v>
      </c>
      <c r="N85" s="1241"/>
      <c r="P85" s="1229"/>
      <c r="Q85" s="1238" t="s">
        <v>731</v>
      </c>
      <c r="R85" s="1239"/>
      <c r="S85" s="1239"/>
      <c r="T85" s="1240" t="s">
        <v>1796</v>
      </c>
      <c r="U85" s="1241"/>
    </row>
    <row r="86" spans="2:21" ht="37.5" customHeight="1" x14ac:dyDescent="0.2">
      <c r="B86" s="1229"/>
      <c r="C86" s="10" t="s">
        <v>742</v>
      </c>
      <c r="D86" s="1226" t="s">
        <v>1796</v>
      </c>
      <c r="E86" s="1226"/>
      <c r="F86" s="1226"/>
      <c r="G86" s="1227"/>
      <c r="I86" s="1229"/>
      <c r="J86" s="1237" t="s">
        <v>742</v>
      </c>
      <c r="K86" s="1157"/>
      <c r="L86" s="1157"/>
      <c r="M86" s="1226" t="s">
        <v>1796</v>
      </c>
      <c r="N86" s="1227"/>
      <c r="P86" s="1229"/>
      <c r="Q86" s="1237" t="s">
        <v>742</v>
      </c>
      <c r="R86" s="1157"/>
      <c r="S86" s="1157"/>
      <c r="T86" s="1226" t="s">
        <v>1796</v>
      </c>
      <c r="U86" s="1227"/>
    </row>
    <row r="87" spans="2:21" ht="37.5" customHeight="1" x14ac:dyDescent="0.2">
      <c r="B87" s="1229"/>
      <c r="C87" s="10" t="s">
        <v>779</v>
      </c>
      <c r="D87" s="1226" t="s">
        <v>948</v>
      </c>
      <c r="E87" s="1226"/>
      <c r="F87" s="1226"/>
      <c r="G87" s="1227"/>
      <c r="I87" s="1229"/>
      <c r="J87" s="1237" t="s">
        <v>779</v>
      </c>
      <c r="K87" s="1157"/>
      <c r="L87" s="1157"/>
      <c r="M87" s="1226" t="s">
        <v>948</v>
      </c>
      <c r="N87" s="1227"/>
      <c r="P87" s="1229"/>
      <c r="Q87" s="1237" t="s">
        <v>779</v>
      </c>
      <c r="R87" s="1157"/>
      <c r="S87" s="1157"/>
      <c r="T87" s="1226" t="s">
        <v>948</v>
      </c>
      <c r="U87" s="1227"/>
    </row>
    <row r="88" spans="2:21" ht="39" customHeight="1" thickBot="1" x14ac:dyDescent="0.25">
      <c r="B88" s="1229"/>
      <c r="C88" s="10" t="s">
        <v>780</v>
      </c>
      <c r="D88" s="1226" t="s">
        <v>148</v>
      </c>
      <c r="E88" s="1226"/>
      <c r="F88" s="1226"/>
      <c r="G88" s="1227"/>
      <c r="I88" s="1229"/>
      <c r="J88" s="1237" t="s">
        <v>780</v>
      </c>
      <c r="K88" s="1157"/>
      <c r="L88" s="1157"/>
      <c r="M88" s="1226" t="s">
        <v>148</v>
      </c>
      <c r="N88" s="1227"/>
      <c r="P88" s="1229"/>
      <c r="Q88" s="1237" t="s">
        <v>780</v>
      </c>
      <c r="R88" s="1157"/>
      <c r="S88" s="1157"/>
      <c r="T88" s="1226" t="s">
        <v>148</v>
      </c>
      <c r="U88" s="1227"/>
    </row>
    <row r="89" spans="2:21" ht="48.75" customHeight="1" thickBot="1" x14ac:dyDescent="0.25">
      <c r="B89" s="1228" t="s">
        <v>940</v>
      </c>
      <c r="C89" s="1242" t="s">
        <v>2453</v>
      </c>
      <c r="D89" s="1242"/>
      <c r="E89" s="1242"/>
      <c r="F89" s="1242"/>
      <c r="G89" s="1243"/>
      <c r="I89" s="1228" t="s">
        <v>940</v>
      </c>
      <c r="J89" s="1242" t="s">
        <v>2454</v>
      </c>
      <c r="K89" s="1242"/>
      <c r="L89" s="1242"/>
      <c r="M89" s="1242"/>
      <c r="N89" s="1243"/>
      <c r="P89" s="1228" t="s">
        <v>940</v>
      </c>
      <c r="Q89" s="1242" t="s">
        <v>2455</v>
      </c>
      <c r="R89" s="1242"/>
      <c r="S89" s="1242"/>
      <c r="T89" s="1242"/>
      <c r="U89" s="1243"/>
    </row>
    <row r="90" spans="2:21" ht="33" customHeight="1" thickBot="1" x14ac:dyDescent="0.25">
      <c r="B90" s="1229"/>
      <c r="C90" s="1231" t="s">
        <v>1794</v>
      </c>
      <c r="D90" s="1232"/>
      <c r="E90" s="1232"/>
      <c r="F90" s="1232"/>
      <c r="G90" s="1233"/>
      <c r="I90" s="1229"/>
      <c r="J90" s="1231" t="s">
        <v>1794</v>
      </c>
      <c r="K90" s="1232"/>
      <c r="L90" s="1232"/>
      <c r="M90" s="1232"/>
      <c r="N90" s="1233"/>
      <c r="P90" s="1229"/>
      <c r="Q90" s="1231" t="s">
        <v>1794</v>
      </c>
      <c r="R90" s="1232"/>
      <c r="S90" s="1232"/>
      <c r="T90" s="1232"/>
      <c r="U90" s="1233"/>
    </row>
    <row r="91" spans="2:21" ht="46.5" customHeight="1" thickBot="1" x14ac:dyDescent="0.25">
      <c r="B91" s="303" t="s">
        <v>949</v>
      </c>
      <c r="C91" s="1232" t="s">
        <v>950</v>
      </c>
      <c r="D91" s="1232"/>
      <c r="E91" s="1232"/>
      <c r="F91" s="1232"/>
      <c r="G91" s="1233"/>
      <c r="I91" s="303" t="s">
        <v>949</v>
      </c>
      <c r="J91" s="1231" t="s">
        <v>951</v>
      </c>
      <c r="K91" s="1232"/>
      <c r="L91" s="1232"/>
      <c r="M91" s="1232"/>
      <c r="N91" s="1233"/>
      <c r="P91" s="303" t="s">
        <v>949</v>
      </c>
      <c r="Q91" s="1231" t="s">
        <v>952</v>
      </c>
      <c r="R91" s="1232"/>
      <c r="S91" s="1232"/>
      <c r="T91" s="1232"/>
      <c r="U91" s="1233"/>
    </row>
    <row r="94" spans="2:21" ht="15" thickBot="1" x14ac:dyDescent="0.25"/>
    <row r="95" spans="2:21" ht="27" customHeight="1" thickBot="1" x14ac:dyDescent="0.25">
      <c r="B95" s="1270" t="s">
        <v>1820</v>
      </c>
      <c r="C95" s="1271"/>
      <c r="D95" s="1271"/>
      <c r="E95" s="1271"/>
      <c r="F95" s="1271"/>
      <c r="G95" s="1272"/>
      <c r="I95" s="1270" t="s">
        <v>1821</v>
      </c>
      <c r="J95" s="1271"/>
      <c r="K95" s="1271"/>
      <c r="L95" s="1271"/>
      <c r="M95" s="1271"/>
      <c r="N95" s="1272"/>
      <c r="P95" s="1270" t="s">
        <v>1822</v>
      </c>
      <c r="Q95" s="1271"/>
      <c r="R95" s="1271"/>
      <c r="S95" s="1271"/>
      <c r="T95" s="1271"/>
      <c r="U95" s="1272"/>
    </row>
    <row r="96" spans="2:21" ht="34.5" customHeight="1" thickBot="1" x14ac:dyDescent="0.25">
      <c r="B96" s="305" t="s">
        <v>1427</v>
      </c>
      <c r="C96" s="306" t="s">
        <v>1419</v>
      </c>
      <c r="D96" s="1299" t="s">
        <v>1790</v>
      </c>
      <c r="E96" s="1300"/>
      <c r="F96" s="1300"/>
      <c r="G96" s="1301"/>
      <c r="I96" s="305" t="s">
        <v>1427</v>
      </c>
      <c r="J96" s="1283" t="s">
        <v>1419</v>
      </c>
      <c r="K96" s="1284"/>
      <c r="L96" s="1285"/>
      <c r="M96" s="1283" t="s">
        <v>1790</v>
      </c>
      <c r="N96" s="1285"/>
      <c r="P96" s="305" t="s">
        <v>1427</v>
      </c>
      <c r="Q96" s="1283" t="s">
        <v>1419</v>
      </c>
      <c r="R96" s="1284"/>
      <c r="S96" s="1285"/>
      <c r="T96" s="1283" t="s">
        <v>1790</v>
      </c>
      <c r="U96" s="1285"/>
    </row>
    <row r="97" spans="2:21" ht="30.75" customHeight="1" thickBot="1" x14ac:dyDescent="0.25">
      <c r="B97" s="1228" t="s">
        <v>148</v>
      </c>
      <c r="C97" s="1242" t="s">
        <v>2450</v>
      </c>
      <c r="D97" s="1242"/>
      <c r="E97" s="1242"/>
      <c r="F97" s="1242"/>
      <c r="G97" s="1243"/>
      <c r="I97" s="1228" t="s">
        <v>148</v>
      </c>
      <c r="J97" s="1242" t="s">
        <v>2451</v>
      </c>
      <c r="K97" s="1242"/>
      <c r="L97" s="1242"/>
      <c r="M97" s="1242"/>
      <c r="N97" s="1243"/>
      <c r="P97" s="1228" t="s">
        <v>148</v>
      </c>
      <c r="Q97" s="1242" t="s">
        <v>2452</v>
      </c>
      <c r="R97" s="1242"/>
      <c r="S97" s="1242"/>
      <c r="T97" s="1242"/>
      <c r="U97" s="1243"/>
    </row>
    <row r="98" spans="2:21" ht="39.75" customHeight="1" x14ac:dyDescent="0.2">
      <c r="B98" s="1229"/>
      <c r="C98" s="828" t="s">
        <v>779</v>
      </c>
      <c r="D98" s="1263" t="s">
        <v>614</v>
      </c>
      <c r="E98" s="1263"/>
      <c r="F98" s="1263"/>
      <c r="G98" s="1264"/>
      <c r="I98" s="1229"/>
      <c r="J98" s="1268" t="s">
        <v>779</v>
      </c>
      <c r="K98" s="1269"/>
      <c r="L98" s="1269"/>
      <c r="M98" s="1263" t="s">
        <v>614</v>
      </c>
      <c r="N98" s="1264"/>
      <c r="P98" s="1229"/>
      <c r="Q98" s="1268" t="s">
        <v>779</v>
      </c>
      <c r="R98" s="1269"/>
      <c r="S98" s="1269"/>
      <c r="T98" s="1263" t="s">
        <v>614</v>
      </c>
      <c r="U98" s="1264"/>
    </row>
    <row r="99" spans="2:21" ht="39.75" customHeight="1" thickBot="1" x14ac:dyDescent="0.25">
      <c r="B99" s="1230"/>
      <c r="C99" s="1289" t="s">
        <v>2832</v>
      </c>
      <c r="D99" s="1290"/>
      <c r="E99" s="1290"/>
      <c r="F99" s="1290"/>
      <c r="G99" s="1291"/>
      <c r="I99" s="1230"/>
      <c r="J99" s="1289" t="s">
        <v>2832</v>
      </c>
      <c r="K99" s="1290"/>
      <c r="L99" s="1290"/>
      <c r="M99" s="1290"/>
      <c r="N99" s="1291"/>
      <c r="P99" s="1230"/>
      <c r="Q99" s="1289" t="s">
        <v>2832</v>
      </c>
      <c r="R99" s="1290"/>
      <c r="S99" s="1290"/>
      <c r="T99" s="1290"/>
      <c r="U99" s="1291"/>
    </row>
    <row r="100" spans="2:21" ht="27" customHeight="1" thickBot="1" x14ac:dyDescent="0.25">
      <c r="B100" s="1228" t="s">
        <v>150</v>
      </c>
      <c r="C100" s="1242" t="s">
        <v>2450</v>
      </c>
      <c r="D100" s="1242"/>
      <c r="E100" s="1242"/>
      <c r="F100" s="1242"/>
      <c r="G100" s="1243"/>
      <c r="I100" s="1228" t="s">
        <v>150</v>
      </c>
      <c r="J100" s="1242" t="s">
        <v>2451</v>
      </c>
      <c r="K100" s="1242"/>
      <c r="L100" s="1242"/>
      <c r="M100" s="1242"/>
      <c r="N100" s="1243"/>
      <c r="P100" s="1228" t="s">
        <v>150</v>
      </c>
      <c r="Q100" s="1242" t="s">
        <v>2452</v>
      </c>
      <c r="R100" s="1242"/>
      <c r="S100" s="1242"/>
      <c r="T100" s="1242"/>
      <c r="U100" s="1243"/>
    </row>
    <row r="101" spans="2:21" ht="40.5" customHeight="1" x14ac:dyDescent="0.2">
      <c r="B101" s="1229"/>
      <c r="C101" s="828" t="s">
        <v>779</v>
      </c>
      <c r="D101" s="1263" t="s">
        <v>1380</v>
      </c>
      <c r="E101" s="1263"/>
      <c r="F101" s="1263"/>
      <c r="G101" s="1264"/>
      <c r="I101" s="1229"/>
      <c r="J101" s="1268" t="s">
        <v>779</v>
      </c>
      <c r="K101" s="1269"/>
      <c r="L101" s="1269"/>
      <c r="M101" s="1263" t="s">
        <v>1380</v>
      </c>
      <c r="N101" s="1264"/>
      <c r="P101" s="1229"/>
      <c r="Q101" s="1268" t="s">
        <v>779</v>
      </c>
      <c r="R101" s="1269"/>
      <c r="S101" s="1269"/>
      <c r="T101" s="1263" t="s">
        <v>1380</v>
      </c>
      <c r="U101" s="1264"/>
    </row>
    <row r="102" spans="2:21" ht="40.5" customHeight="1" thickBot="1" x14ac:dyDescent="0.25">
      <c r="B102" s="1230"/>
      <c r="C102" s="1289" t="s">
        <v>2832</v>
      </c>
      <c r="D102" s="1290"/>
      <c r="E102" s="1290"/>
      <c r="F102" s="1290"/>
      <c r="G102" s="1291"/>
      <c r="I102" s="1230"/>
      <c r="J102" s="1289" t="s">
        <v>2832</v>
      </c>
      <c r="K102" s="1290"/>
      <c r="L102" s="1290"/>
      <c r="M102" s="1290"/>
      <c r="N102" s="1291"/>
      <c r="P102" s="1230"/>
      <c r="Q102" s="1289" t="s">
        <v>2832</v>
      </c>
      <c r="R102" s="1290"/>
      <c r="S102" s="1290"/>
      <c r="T102" s="1290"/>
      <c r="U102" s="1291"/>
    </row>
    <row r="103" spans="2:21" ht="26.25" customHeight="1" thickBot="1" x14ac:dyDescent="0.25">
      <c r="B103" s="1228" t="s">
        <v>932</v>
      </c>
      <c r="C103" s="1242" t="s">
        <v>2446</v>
      </c>
      <c r="D103" s="1242"/>
      <c r="E103" s="1242"/>
      <c r="F103" s="1242"/>
      <c r="G103" s="1243"/>
      <c r="I103" s="1228" t="s">
        <v>932</v>
      </c>
      <c r="J103" s="1242" t="s">
        <v>2447</v>
      </c>
      <c r="K103" s="1242"/>
      <c r="L103" s="1242"/>
      <c r="M103" s="1242"/>
      <c r="N103" s="1243"/>
      <c r="P103" s="1228" t="s">
        <v>932</v>
      </c>
      <c r="Q103" s="1242" t="s">
        <v>2448</v>
      </c>
      <c r="R103" s="1242"/>
      <c r="S103" s="1242"/>
      <c r="T103" s="1242"/>
      <c r="U103" s="1243"/>
    </row>
    <row r="104" spans="2:21" ht="37.5" customHeight="1" thickBot="1" x14ac:dyDescent="0.25">
      <c r="B104" s="1229"/>
      <c r="C104" s="720" t="s">
        <v>731</v>
      </c>
      <c r="D104" s="1240" t="s">
        <v>0</v>
      </c>
      <c r="E104" s="1240"/>
      <c r="F104" s="1240"/>
      <c r="G104" s="1241"/>
      <c r="I104" s="1229"/>
      <c r="J104" s="1238" t="s">
        <v>731</v>
      </c>
      <c r="K104" s="1239"/>
      <c r="L104" s="1239"/>
      <c r="M104" s="1240" t="s">
        <v>0</v>
      </c>
      <c r="N104" s="1241"/>
      <c r="P104" s="1229"/>
      <c r="Q104" s="1238" t="s">
        <v>731</v>
      </c>
      <c r="R104" s="1239"/>
      <c r="S104" s="1239"/>
      <c r="T104" s="1240" t="s">
        <v>0</v>
      </c>
      <c r="U104" s="1241"/>
    </row>
    <row r="105" spans="2:21" ht="29.25" customHeight="1" thickBot="1" x14ac:dyDescent="0.25">
      <c r="B105" s="1228" t="s">
        <v>933</v>
      </c>
      <c r="C105" s="1242" t="s">
        <v>2446</v>
      </c>
      <c r="D105" s="1242"/>
      <c r="E105" s="1242"/>
      <c r="F105" s="1242"/>
      <c r="G105" s="1243"/>
      <c r="I105" s="1228" t="s">
        <v>933</v>
      </c>
      <c r="J105" s="1242" t="s">
        <v>2447</v>
      </c>
      <c r="K105" s="1242"/>
      <c r="L105" s="1242"/>
      <c r="M105" s="1242"/>
      <c r="N105" s="1243"/>
      <c r="P105" s="1228" t="s">
        <v>933</v>
      </c>
      <c r="Q105" s="1242" t="s">
        <v>2448</v>
      </c>
      <c r="R105" s="1242"/>
      <c r="S105" s="1242"/>
      <c r="T105" s="1242"/>
      <c r="U105" s="1243"/>
    </row>
    <row r="106" spans="2:21" ht="36.75" customHeight="1" thickBot="1" x14ac:dyDescent="0.25">
      <c r="B106" s="1229"/>
      <c r="C106" s="720" t="s">
        <v>731</v>
      </c>
      <c r="D106" s="1240" t="s">
        <v>1368</v>
      </c>
      <c r="E106" s="1240"/>
      <c r="F106" s="1240"/>
      <c r="G106" s="1241"/>
      <c r="I106" s="1229"/>
      <c r="J106" s="1238" t="s">
        <v>731</v>
      </c>
      <c r="K106" s="1239"/>
      <c r="L106" s="1239"/>
      <c r="M106" s="1240" t="s">
        <v>1368</v>
      </c>
      <c r="N106" s="1241"/>
      <c r="P106" s="1229"/>
      <c r="Q106" s="1238" t="s">
        <v>731</v>
      </c>
      <c r="R106" s="1239"/>
      <c r="S106" s="1239"/>
      <c r="T106" s="1240" t="s">
        <v>1368</v>
      </c>
      <c r="U106" s="1241"/>
    </row>
    <row r="107" spans="2:21" ht="29.25" customHeight="1" thickBot="1" x14ac:dyDescent="0.25">
      <c r="B107" s="1228" t="s">
        <v>935</v>
      </c>
      <c r="C107" s="1242" t="s">
        <v>2446</v>
      </c>
      <c r="D107" s="1242"/>
      <c r="E107" s="1242"/>
      <c r="F107" s="1242"/>
      <c r="G107" s="1243"/>
      <c r="I107" s="1228" t="s">
        <v>935</v>
      </c>
      <c r="J107" s="1242" t="s">
        <v>2447</v>
      </c>
      <c r="K107" s="1242"/>
      <c r="L107" s="1242"/>
      <c r="M107" s="1242"/>
      <c r="N107" s="1243"/>
      <c r="P107" s="1228" t="s">
        <v>935</v>
      </c>
      <c r="Q107" s="1242" t="s">
        <v>2448</v>
      </c>
      <c r="R107" s="1242"/>
      <c r="S107" s="1242"/>
      <c r="T107" s="1242"/>
      <c r="U107" s="1243"/>
    </row>
    <row r="108" spans="2:21" ht="38.25" customHeight="1" x14ac:dyDescent="0.2">
      <c r="B108" s="1229"/>
      <c r="C108" s="720" t="s">
        <v>731</v>
      </c>
      <c r="D108" s="1240" t="s">
        <v>1796</v>
      </c>
      <c r="E108" s="1240"/>
      <c r="F108" s="1240"/>
      <c r="G108" s="1241"/>
      <c r="I108" s="1229"/>
      <c r="J108" s="1238" t="s">
        <v>731</v>
      </c>
      <c r="K108" s="1239"/>
      <c r="L108" s="1239"/>
      <c r="M108" s="1240" t="s">
        <v>1796</v>
      </c>
      <c r="N108" s="1241"/>
      <c r="P108" s="1229"/>
      <c r="Q108" s="1238" t="s">
        <v>731</v>
      </c>
      <c r="R108" s="1239"/>
      <c r="S108" s="1239"/>
      <c r="T108" s="1240" t="s">
        <v>1796</v>
      </c>
      <c r="U108" s="1241"/>
    </row>
    <row r="109" spans="2:21" ht="36.75" customHeight="1" x14ac:dyDescent="0.2">
      <c r="B109" s="1229"/>
      <c r="C109" s="10" t="s">
        <v>742</v>
      </c>
      <c r="D109" s="1226" t="s">
        <v>615</v>
      </c>
      <c r="E109" s="1226"/>
      <c r="F109" s="1226"/>
      <c r="G109" s="1227"/>
      <c r="I109" s="1229"/>
      <c r="J109" s="1237" t="s">
        <v>742</v>
      </c>
      <c r="K109" s="1157"/>
      <c r="L109" s="1157"/>
      <c r="M109" s="1226" t="s">
        <v>615</v>
      </c>
      <c r="N109" s="1227"/>
      <c r="P109" s="1229"/>
      <c r="Q109" s="1237" t="s">
        <v>742</v>
      </c>
      <c r="R109" s="1157"/>
      <c r="S109" s="1157"/>
      <c r="T109" s="1226" t="s">
        <v>615</v>
      </c>
      <c r="U109" s="1227"/>
    </row>
    <row r="110" spans="2:21" ht="39.75" customHeight="1" x14ac:dyDescent="0.2">
      <c r="B110" s="1229"/>
      <c r="C110" s="10" t="s">
        <v>743</v>
      </c>
      <c r="D110" s="1226" t="s">
        <v>148</v>
      </c>
      <c r="E110" s="1226"/>
      <c r="F110" s="1226"/>
      <c r="G110" s="1227"/>
      <c r="I110" s="1229"/>
      <c r="J110" s="1237" t="s">
        <v>743</v>
      </c>
      <c r="K110" s="1157"/>
      <c r="L110" s="1157"/>
      <c r="M110" s="1226" t="s">
        <v>148</v>
      </c>
      <c r="N110" s="1227"/>
      <c r="P110" s="1229"/>
      <c r="Q110" s="1237" t="s">
        <v>743</v>
      </c>
      <c r="R110" s="1157"/>
      <c r="S110" s="1157"/>
      <c r="T110" s="1226" t="s">
        <v>148</v>
      </c>
      <c r="U110" s="1227"/>
    </row>
    <row r="111" spans="2:21" ht="39" customHeight="1" x14ac:dyDescent="0.2">
      <c r="B111" s="1229"/>
      <c r="C111" s="10" t="s">
        <v>744</v>
      </c>
      <c r="D111" s="1226" t="s">
        <v>126</v>
      </c>
      <c r="E111" s="1226"/>
      <c r="F111" s="1226"/>
      <c r="G111" s="1227"/>
      <c r="I111" s="1229"/>
      <c r="J111" s="1237" t="s">
        <v>744</v>
      </c>
      <c r="K111" s="1157"/>
      <c r="L111" s="1157"/>
      <c r="M111" s="1226" t="s">
        <v>126</v>
      </c>
      <c r="N111" s="1227"/>
      <c r="P111" s="1229"/>
      <c r="Q111" s="1237" t="s">
        <v>744</v>
      </c>
      <c r="R111" s="1157"/>
      <c r="S111" s="1157"/>
      <c r="T111" s="1226" t="s">
        <v>126</v>
      </c>
      <c r="U111" s="1227"/>
    </row>
    <row r="112" spans="2:21" ht="18.75" customHeight="1" x14ac:dyDescent="0.2">
      <c r="B112" s="1229"/>
      <c r="C112" s="1248" t="s">
        <v>2879</v>
      </c>
      <c r="D112" s="1249"/>
      <c r="E112" s="1249"/>
      <c r="F112" s="1249"/>
      <c r="G112" s="1250"/>
      <c r="I112" s="1229"/>
      <c r="J112" s="1248" t="s">
        <v>2879</v>
      </c>
      <c r="K112" s="1249"/>
      <c r="L112" s="1249"/>
      <c r="M112" s="1249"/>
      <c r="N112" s="1250"/>
      <c r="P112" s="1229"/>
      <c r="Q112" s="1248" t="s">
        <v>2879</v>
      </c>
      <c r="R112" s="1249"/>
      <c r="S112" s="1249"/>
      <c r="T112" s="1249"/>
      <c r="U112" s="1250"/>
    </row>
    <row r="113" spans="2:21" ht="39" customHeight="1" x14ac:dyDescent="0.2">
      <c r="B113" s="1229"/>
      <c r="C113" s="371" t="s">
        <v>742</v>
      </c>
      <c r="D113" s="1226" t="s">
        <v>595</v>
      </c>
      <c r="E113" s="1226"/>
      <c r="F113" s="1226"/>
      <c r="G113" s="1227"/>
      <c r="I113" s="1229"/>
      <c r="J113" s="1251" t="s">
        <v>742</v>
      </c>
      <c r="K113" s="1157"/>
      <c r="L113" s="1157"/>
      <c r="M113" s="1252" t="s">
        <v>595</v>
      </c>
      <c r="N113" s="1253"/>
      <c r="P113" s="1229"/>
      <c r="Q113" s="1251" t="s">
        <v>742</v>
      </c>
      <c r="R113" s="1254"/>
      <c r="S113" s="1254"/>
      <c r="T113" s="1252" t="s">
        <v>595</v>
      </c>
      <c r="U113" s="1253"/>
    </row>
    <row r="114" spans="2:21" ht="39" customHeight="1" thickBot="1" x14ac:dyDescent="0.25">
      <c r="B114" s="1230"/>
      <c r="C114" s="928" t="s">
        <v>743</v>
      </c>
      <c r="D114" s="1266" t="s">
        <v>148</v>
      </c>
      <c r="E114" s="1266"/>
      <c r="F114" s="1266"/>
      <c r="G114" s="1267"/>
      <c r="I114" s="1230"/>
      <c r="J114" s="1255" t="s">
        <v>743</v>
      </c>
      <c r="K114" s="1256"/>
      <c r="L114" s="1256"/>
      <c r="M114" s="1286" t="s">
        <v>148</v>
      </c>
      <c r="N114" s="1287"/>
      <c r="P114" s="1230"/>
      <c r="Q114" s="1255" t="s">
        <v>743</v>
      </c>
      <c r="R114" s="1256"/>
      <c r="S114" s="1256"/>
      <c r="T114" s="1286" t="s">
        <v>148</v>
      </c>
      <c r="U114" s="1287"/>
    </row>
    <row r="115" spans="2:21" ht="28.5" customHeight="1" thickBot="1" x14ac:dyDescent="0.25">
      <c r="B115" s="1228" t="s">
        <v>936</v>
      </c>
      <c r="C115" s="1242" t="s">
        <v>2446</v>
      </c>
      <c r="D115" s="1242"/>
      <c r="E115" s="1242"/>
      <c r="F115" s="1242"/>
      <c r="G115" s="1243"/>
      <c r="I115" s="1228" t="s">
        <v>936</v>
      </c>
      <c r="J115" s="1242" t="s">
        <v>2447</v>
      </c>
      <c r="K115" s="1242"/>
      <c r="L115" s="1242"/>
      <c r="M115" s="1242"/>
      <c r="N115" s="1243"/>
      <c r="P115" s="1228" t="s">
        <v>936</v>
      </c>
      <c r="Q115" s="1242" t="s">
        <v>2448</v>
      </c>
      <c r="R115" s="1242"/>
      <c r="S115" s="1242"/>
      <c r="T115" s="1242"/>
      <c r="U115" s="1243"/>
    </row>
    <row r="116" spans="2:21" ht="39" customHeight="1" x14ac:dyDescent="0.2">
      <c r="B116" s="1229"/>
      <c r="C116" s="720" t="s">
        <v>731</v>
      </c>
      <c r="D116" s="1240" t="s">
        <v>1796</v>
      </c>
      <c r="E116" s="1240"/>
      <c r="F116" s="1240"/>
      <c r="G116" s="1241"/>
      <c r="I116" s="1229"/>
      <c r="J116" s="1238" t="s">
        <v>731</v>
      </c>
      <c r="K116" s="1239"/>
      <c r="L116" s="1239"/>
      <c r="M116" s="1240" t="s">
        <v>1796</v>
      </c>
      <c r="N116" s="1241"/>
      <c r="P116" s="1229"/>
      <c r="Q116" s="1238" t="s">
        <v>731</v>
      </c>
      <c r="R116" s="1239"/>
      <c r="S116" s="1239"/>
      <c r="T116" s="1240" t="s">
        <v>1796</v>
      </c>
      <c r="U116" s="1241"/>
    </row>
    <row r="117" spans="2:21" ht="38.25" customHeight="1" x14ac:dyDescent="0.2">
      <c r="B117" s="1229"/>
      <c r="C117" s="10" t="s">
        <v>742</v>
      </c>
      <c r="D117" s="1226" t="s">
        <v>594</v>
      </c>
      <c r="E117" s="1226"/>
      <c r="F117" s="1226"/>
      <c r="G117" s="1227"/>
      <c r="I117" s="1229"/>
      <c r="J117" s="1237" t="s">
        <v>742</v>
      </c>
      <c r="K117" s="1157"/>
      <c r="L117" s="1157"/>
      <c r="M117" s="1226" t="s">
        <v>594</v>
      </c>
      <c r="N117" s="1227"/>
      <c r="P117" s="1229"/>
      <c r="Q117" s="1237" t="s">
        <v>742</v>
      </c>
      <c r="R117" s="1157"/>
      <c r="S117" s="1157"/>
      <c r="T117" s="1226" t="s">
        <v>594</v>
      </c>
      <c r="U117" s="1227"/>
    </row>
    <row r="118" spans="2:21" ht="40.5" customHeight="1" x14ac:dyDescent="0.2">
      <c r="B118" s="1229"/>
      <c r="C118" s="10" t="s">
        <v>743</v>
      </c>
      <c r="D118" s="1226" t="s">
        <v>148</v>
      </c>
      <c r="E118" s="1226"/>
      <c r="F118" s="1226"/>
      <c r="G118" s="1227"/>
      <c r="I118" s="1229"/>
      <c r="J118" s="1237" t="s">
        <v>743</v>
      </c>
      <c r="K118" s="1157"/>
      <c r="L118" s="1157"/>
      <c r="M118" s="1226" t="s">
        <v>148</v>
      </c>
      <c r="N118" s="1227"/>
      <c r="P118" s="1229"/>
      <c r="Q118" s="1237" t="s">
        <v>743</v>
      </c>
      <c r="R118" s="1157"/>
      <c r="S118" s="1157"/>
      <c r="T118" s="1226" t="s">
        <v>148</v>
      </c>
      <c r="U118" s="1227"/>
    </row>
    <row r="119" spans="2:21" ht="39" customHeight="1" thickBot="1" x14ac:dyDescent="0.25">
      <c r="B119" s="1229"/>
      <c r="C119" s="10" t="s">
        <v>744</v>
      </c>
      <c r="D119" s="1226" t="s">
        <v>126</v>
      </c>
      <c r="E119" s="1226"/>
      <c r="F119" s="1226"/>
      <c r="G119" s="1227"/>
      <c r="I119" s="1229"/>
      <c r="J119" s="1237" t="s">
        <v>744</v>
      </c>
      <c r="K119" s="1157"/>
      <c r="L119" s="1157"/>
      <c r="M119" s="1226" t="s">
        <v>126</v>
      </c>
      <c r="N119" s="1227"/>
      <c r="P119" s="1229"/>
      <c r="Q119" s="1237" t="s">
        <v>744</v>
      </c>
      <c r="R119" s="1157"/>
      <c r="S119" s="1157"/>
      <c r="T119" s="1226" t="s">
        <v>126</v>
      </c>
      <c r="U119" s="1227"/>
    </row>
    <row r="120" spans="2:21" ht="31.5" customHeight="1" thickBot="1" x14ac:dyDescent="0.25">
      <c r="B120" s="1228" t="s">
        <v>937</v>
      </c>
      <c r="C120" s="1242" t="s">
        <v>2446</v>
      </c>
      <c r="D120" s="1242"/>
      <c r="E120" s="1242"/>
      <c r="F120" s="1242"/>
      <c r="G120" s="1243"/>
      <c r="I120" s="1228" t="s">
        <v>937</v>
      </c>
      <c r="J120" s="1304" t="s">
        <v>2449</v>
      </c>
      <c r="K120" s="1242"/>
      <c r="L120" s="1242"/>
      <c r="M120" s="1242"/>
      <c r="N120" s="1243"/>
      <c r="P120" s="1228" t="s">
        <v>937</v>
      </c>
      <c r="Q120" s="1242" t="s">
        <v>2448</v>
      </c>
      <c r="R120" s="1242"/>
      <c r="S120" s="1242"/>
      <c r="T120" s="1242"/>
      <c r="U120" s="1243"/>
    </row>
    <row r="121" spans="2:21" ht="38.25" customHeight="1" x14ac:dyDescent="0.2">
      <c r="B121" s="1229"/>
      <c r="C121" s="720" t="s">
        <v>731</v>
      </c>
      <c r="D121" s="1240" t="s">
        <v>1796</v>
      </c>
      <c r="E121" s="1240"/>
      <c r="F121" s="1240"/>
      <c r="G121" s="1241"/>
      <c r="I121" s="1229"/>
      <c r="J121" s="1238" t="s">
        <v>731</v>
      </c>
      <c r="K121" s="1239"/>
      <c r="L121" s="1239"/>
      <c r="M121" s="1240" t="s">
        <v>1796</v>
      </c>
      <c r="N121" s="1241"/>
      <c r="P121" s="1229"/>
      <c r="Q121" s="1238" t="s">
        <v>731</v>
      </c>
      <c r="R121" s="1239"/>
      <c r="S121" s="1239"/>
      <c r="T121" s="1240" t="s">
        <v>1796</v>
      </c>
      <c r="U121" s="1241"/>
    </row>
    <row r="122" spans="2:21" ht="38.25" customHeight="1" x14ac:dyDescent="0.2">
      <c r="B122" s="1229"/>
      <c r="C122" s="10" t="s">
        <v>742</v>
      </c>
      <c r="D122" s="1226" t="s">
        <v>595</v>
      </c>
      <c r="E122" s="1226"/>
      <c r="F122" s="1226"/>
      <c r="G122" s="1227"/>
      <c r="I122" s="1229"/>
      <c r="J122" s="1237" t="s">
        <v>742</v>
      </c>
      <c r="K122" s="1157"/>
      <c r="L122" s="1157"/>
      <c r="M122" s="1226" t="s">
        <v>595</v>
      </c>
      <c r="N122" s="1227"/>
      <c r="P122" s="1229"/>
      <c r="Q122" s="1237" t="s">
        <v>742</v>
      </c>
      <c r="R122" s="1157"/>
      <c r="S122" s="1157"/>
      <c r="T122" s="1226" t="s">
        <v>595</v>
      </c>
      <c r="U122" s="1227"/>
    </row>
    <row r="123" spans="2:21" ht="39.75" customHeight="1" x14ac:dyDescent="0.2">
      <c r="B123" s="1229"/>
      <c r="C123" s="10" t="s">
        <v>743</v>
      </c>
      <c r="D123" s="1226" t="s">
        <v>148</v>
      </c>
      <c r="E123" s="1226"/>
      <c r="F123" s="1226"/>
      <c r="G123" s="1227"/>
      <c r="I123" s="1229"/>
      <c r="J123" s="1237" t="s">
        <v>743</v>
      </c>
      <c r="K123" s="1157"/>
      <c r="L123" s="1157"/>
      <c r="M123" s="1226" t="s">
        <v>148</v>
      </c>
      <c r="N123" s="1227"/>
      <c r="P123" s="1229"/>
      <c r="Q123" s="1237" t="s">
        <v>743</v>
      </c>
      <c r="R123" s="1157"/>
      <c r="S123" s="1157"/>
      <c r="T123" s="1226" t="s">
        <v>148</v>
      </c>
      <c r="U123" s="1227"/>
    </row>
    <row r="124" spans="2:21" ht="39" customHeight="1" thickBot="1" x14ac:dyDescent="0.25">
      <c r="B124" s="1229"/>
      <c r="C124" s="10" t="s">
        <v>744</v>
      </c>
      <c r="D124" s="1226" t="s">
        <v>126</v>
      </c>
      <c r="E124" s="1226"/>
      <c r="F124" s="1226"/>
      <c r="G124" s="1227"/>
      <c r="I124" s="1229"/>
      <c r="J124" s="1237" t="s">
        <v>744</v>
      </c>
      <c r="K124" s="1157"/>
      <c r="L124" s="1157"/>
      <c r="M124" s="1226" t="s">
        <v>126</v>
      </c>
      <c r="N124" s="1227"/>
      <c r="P124" s="1229"/>
      <c r="Q124" s="1237" t="s">
        <v>744</v>
      </c>
      <c r="R124" s="1157"/>
      <c r="S124" s="1157"/>
      <c r="T124" s="1226" t="s">
        <v>126</v>
      </c>
      <c r="U124" s="1227"/>
    </row>
    <row r="125" spans="2:21" ht="28.5" customHeight="1" thickBot="1" x14ac:dyDescent="0.25">
      <c r="B125" s="1228" t="s">
        <v>938</v>
      </c>
      <c r="C125" s="1242" t="s">
        <v>2446</v>
      </c>
      <c r="D125" s="1242"/>
      <c r="E125" s="1242"/>
      <c r="F125" s="1242"/>
      <c r="G125" s="1243"/>
      <c r="I125" s="1228" t="s">
        <v>938</v>
      </c>
      <c r="J125" s="1242" t="s">
        <v>2447</v>
      </c>
      <c r="K125" s="1242"/>
      <c r="L125" s="1242"/>
      <c r="M125" s="1242"/>
      <c r="N125" s="1243"/>
      <c r="P125" s="1228" t="s">
        <v>938</v>
      </c>
      <c r="Q125" s="1242" t="s">
        <v>2448</v>
      </c>
      <c r="R125" s="1242"/>
      <c r="S125" s="1242"/>
      <c r="T125" s="1242"/>
      <c r="U125" s="1243"/>
    </row>
    <row r="126" spans="2:21" ht="39" customHeight="1" x14ac:dyDescent="0.2">
      <c r="B126" s="1229"/>
      <c r="C126" s="720" t="s">
        <v>731</v>
      </c>
      <c r="D126" s="1240" t="s">
        <v>1796</v>
      </c>
      <c r="E126" s="1240"/>
      <c r="F126" s="1240"/>
      <c r="G126" s="1241"/>
      <c r="I126" s="1229"/>
      <c r="J126" s="1238" t="s">
        <v>731</v>
      </c>
      <c r="K126" s="1239"/>
      <c r="L126" s="1239"/>
      <c r="M126" s="1240" t="s">
        <v>1796</v>
      </c>
      <c r="N126" s="1241"/>
      <c r="P126" s="1229"/>
      <c r="Q126" s="1238" t="s">
        <v>676</v>
      </c>
      <c r="R126" s="1239"/>
      <c r="S126" s="1239"/>
      <c r="T126" s="1240" t="s">
        <v>1796</v>
      </c>
      <c r="U126" s="1241"/>
    </row>
    <row r="127" spans="2:21" ht="39.75" customHeight="1" x14ac:dyDescent="0.2">
      <c r="B127" s="1229"/>
      <c r="C127" s="10" t="s">
        <v>742</v>
      </c>
      <c r="D127" s="1226" t="s">
        <v>1796</v>
      </c>
      <c r="E127" s="1226"/>
      <c r="F127" s="1226"/>
      <c r="G127" s="1227"/>
      <c r="I127" s="1229"/>
      <c r="J127" s="1237" t="s">
        <v>742</v>
      </c>
      <c r="K127" s="1157"/>
      <c r="L127" s="1157"/>
      <c r="M127" s="1226" t="s">
        <v>1796</v>
      </c>
      <c r="N127" s="1227"/>
      <c r="P127" s="1229"/>
      <c r="Q127" s="1237" t="s">
        <v>742</v>
      </c>
      <c r="R127" s="1157"/>
      <c r="S127" s="1157"/>
      <c r="T127" s="1226" t="s">
        <v>1796</v>
      </c>
      <c r="U127" s="1227"/>
    </row>
    <row r="128" spans="2:21" ht="38.25" customHeight="1" x14ac:dyDescent="0.2">
      <c r="B128" s="1229"/>
      <c r="C128" s="10" t="s">
        <v>779</v>
      </c>
      <c r="D128" s="1226" t="s">
        <v>2830</v>
      </c>
      <c r="E128" s="1226"/>
      <c r="F128" s="1226"/>
      <c r="G128" s="1227"/>
      <c r="I128" s="1229"/>
      <c r="J128" s="1224" t="s">
        <v>779</v>
      </c>
      <c r="K128" s="1225"/>
      <c r="L128" s="1225"/>
      <c r="M128" s="1226" t="s">
        <v>2830</v>
      </c>
      <c r="N128" s="1227"/>
      <c r="P128" s="1229"/>
      <c r="Q128" s="1224" t="s">
        <v>779</v>
      </c>
      <c r="R128" s="1225"/>
      <c r="S128" s="1225"/>
      <c r="T128" s="1226" t="s">
        <v>2830</v>
      </c>
      <c r="U128" s="1227"/>
    </row>
    <row r="129" spans="2:21" ht="39.75" customHeight="1" x14ac:dyDescent="0.2">
      <c r="B129" s="1229"/>
      <c r="C129" s="10" t="s">
        <v>780</v>
      </c>
      <c r="D129" s="1226" t="s">
        <v>148</v>
      </c>
      <c r="E129" s="1226"/>
      <c r="F129" s="1226"/>
      <c r="G129" s="1227"/>
      <c r="I129" s="1229"/>
      <c r="J129" s="1222" t="s">
        <v>780</v>
      </c>
      <c r="K129" s="1288"/>
      <c r="L129" s="1288"/>
      <c r="M129" s="1226" t="s">
        <v>148</v>
      </c>
      <c r="N129" s="1227"/>
      <c r="P129" s="1229"/>
      <c r="Q129" s="1222" t="s">
        <v>780</v>
      </c>
      <c r="R129" s="1288"/>
      <c r="S129" s="1288"/>
      <c r="T129" s="1226" t="s">
        <v>148</v>
      </c>
      <c r="U129" s="1227"/>
    </row>
    <row r="130" spans="2:21" ht="39" customHeight="1" thickBot="1" x14ac:dyDescent="0.25">
      <c r="B130" s="1229"/>
      <c r="C130" s="93" t="s">
        <v>1675</v>
      </c>
      <c r="D130" s="1302" t="s">
        <v>126</v>
      </c>
      <c r="E130" s="1302"/>
      <c r="F130" s="1302"/>
      <c r="G130" s="1303"/>
      <c r="I130" s="1229"/>
      <c r="J130" s="1237" t="s">
        <v>1675</v>
      </c>
      <c r="K130" s="1157"/>
      <c r="L130" s="1157"/>
      <c r="M130" s="1226" t="s">
        <v>126</v>
      </c>
      <c r="N130" s="1227"/>
      <c r="P130" s="1229"/>
      <c r="Q130" s="1237" t="s">
        <v>1675</v>
      </c>
      <c r="R130" s="1157"/>
      <c r="S130" s="1157"/>
      <c r="T130" s="1226" t="s">
        <v>126</v>
      </c>
      <c r="U130" s="1227"/>
    </row>
    <row r="131" spans="2:21" ht="28.5" customHeight="1" thickBot="1" x14ac:dyDescent="0.25">
      <c r="B131" s="1228" t="s">
        <v>939</v>
      </c>
      <c r="C131" s="1242" t="s">
        <v>2446</v>
      </c>
      <c r="D131" s="1242"/>
      <c r="E131" s="1242"/>
      <c r="F131" s="1242"/>
      <c r="G131" s="1243"/>
      <c r="I131" s="1228" t="s">
        <v>939</v>
      </c>
      <c r="J131" s="1242" t="s">
        <v>2447</v>
      </c>
      <c r="K131" s="1242"/>
      <c r="L131" s="1242"/>
      <c r="M131" s="1242"/>
      <c r="N131" s="1243"/>
      <c r="P131" s="1228" t="s">
        <v>939</v>
      </c>
      <c r="Q131" s="1242" t="s">
        <v>2448</v>
      </c>
      <c r="R131" s="1242"/>
      <c r="S131" s="1242"/>
      <c r="T131" s="1242"/>
      <c r="U131" s="1243"/>
    </row>
    <row r="132" spans="2:21" ht="35.25" customHeight="1" x14ac:dyDescent="0.2">
      <c r="B132" s="1229"/>
      <c r="C132" s="720" t="s">
        <v>731</v>
      </c>
      <c r="D132" s="1240" t="s">
        <v>1796</v>
      </c>
      <c r="E132" s="1240"/>
      <c r="F132" s="1240"/>
      <c r="G132" s="1241"/>
      <c r="I132" s="1229"/>
      <c r="J132" s="1238" t="s">
        <v>731</v>
      </c>
      <c r="K132" s="1239"/>
      <c r="L132" s="1239"/>
      <c r="M132" s="1240" t="s">
        <v>1796</v>
      </c>
      <c r="N132" s="1241"/>
      <c r="P132" s="1229"/>
      <c r="Q132" s="1238" t="s">
        <v>731</v>
      </c>
      <c r="R132" s="1239"/>
      <c r="S132" s="1239"/>
      <c r="T132" s="1240" t="s">
        <v>1796</v>
      </c>
      <c r="U132" s="1241"/>
    </row>
    <row r="133" spans="2:21" ht="39.75" customHeight="1" x14ac:dyDescent="0.2">
      <c r="B133" s="1229"/>
      <c r="C133" s="10" t="s">
        <v>742</v>
      </c>
      <c r="D133" s="1226" t="s">
        <v>1796</v>
      </c>
      <c r="E133" s="1226"/>
      <c r="F133" s="1226"/>
      <c r="G133" s="1227"/>
      <c r="I133" s="1229"/>
      <c r="J133" s="1237" t="s">
        <v>742</v>
      </c>
      <c r="K133" s="1157"/>
      <c r="L133" s="1157"/>
      <c r="M133" s="1226" t="s">
        <v>1796</v>
      </c>
      <c r="N133" s="1227"/>
      <c r="P133" s="1229"/>
      <c r="Q133" s="1237" t="s">
        <v>742</v>
      </c>
      <c r="R133" s="1157"/>
      <c r="S133" s="1157"/>
      <c r="T133" s="1226" t="s">
        <v>1796</v>
      </c>
      <c r="U133" s="1227"/>
    </row>
    <row r="134" spans="2:21" ht="42.75" customHeight="1" x14ac:dyDescent="0.2">
      <c r="B134" s="1229"/>
      <c r="C134" s="10" t="s">
        <v>779</v>
      </c>
      <c r="D134" s="1226" t="s">
        <v>948</v>
      </c>
      <c r="E134" s="1226"/>
      <c r="F134" s="1226"/>
      <c r="G134" s="1227"/>
      <c r="I134" s="1229"/>
      <c r="J134" s="1224" t="s">
        <v>779</v>
      </c>
      <c r="K134" s="1225"/>
      <c r="L134" s="1225"/>
      <c r="M134" s="1226" t="s">
        <v>948</v>
      </c>
      <c r="N134" s="1227"/>
      <c r="P134" s="1229"/>
      <c r="Q134" s="1224" t="s">
        <v>779</v>
      </c>
      <c r="R134" s="1225"/>
      <c r="S134" s="1225"/>
      <c r="T134" s="1226" t="s">
        <v>948</v>
      </c>
      <c r="U134" s="1227"/>
    </row>
    <row r="135" spans="2:21" ht="40.5" customHeight="1" thickBot="1" x14ac:dyDescent="0.25">
      <c r="B135" s="1229"/>
      <c r="C135" s="10" t="s">
        <v>780</v>
      </c>
      <c r="D135" s="1226" t="s">
        <v>148</v>
      </c>
      <c r="E135" s="1226"/>
      <c r="F135" s="1226"/>
      <c r="G135" s="1227"/>
      <c r="I135" s="1229"/>
      <c r="J135" s="1222" t="s">
        <v>780</v>
      </c>
      <c r="K135" s="1288"/>
      <c r="L135" s="1288"/>
      <c r="M135" s="1226" t="s">
        <v>148</v>
      </c>
      <c r="N135" s="1227"/>
      <c r="P135" s="1229"/>
      <c r="Q135" s="1222" t="s">
        <v>780</v>
      </c>
      <c r="R135" s="1288"/>
      <c r="S135" s="1288"/>
      <c r="T135" s="1226" t="s">
        <v>148</v>
      </c>
      <c r="U135" s="1227"/>
    </row>
    <row r="136" spans="2:21" ht="27.75" customHeight="1" thickBot="1" x14ac:dyDescent="0.25">
      <c r="B136" s="1228" t="s">
        <v>940</v>
      </c>
      <c r="C136" s="1242" t="s">
        <v>2446</v>
      </c>
      <c r="D136" s="1242"/>
      <c r="E136" s="1242"/>
      <c r="F136" s="1242"/>
      <c r="G136" s="1243"/>
      <c r="I136" s="1228" t="s">
        <v>940</v>
      </c>
      <c r="J136" s="1242" t="s">
        <v>2447</v>
      </c>
      <c r="K136" s="1242"/>
      <c r="L136" s="1242"/>
      <c r="M136" s="1242"/>
      <c r="N136" s="1243"/>
      <c r="P136" s="1228" t="s">
        <v>940</v>
      </c>
      <c r="Q136" s="1242" t="s">
        <v>2448</v>
      </c>
      <c r="R136" s="1242"/>
      <c r="S136" s="1242"/>
      <c r="T136" s="1242"/>
      <c r="U136" s="1243"/>
    </row>
    <row r="137" spans="2:21" ht="31.5" customHeight="1" thickBot="1" x14ac:dyDescent="0.25">
      <c r="B137" s="1229"/>
      <c r="C137" s="1276" t="s">
        <v>1794</v>
      </c>
      <c r="D137" s="1277"/>
      <c r="E137" s="1277"/>
      <c r="F137" s="1277"/>
      <c r="G137" s="1278"/>
      <c r="I137" s="1229"/>
      <c r="J137" s="1276" t="s">
        <v>1794</v>
      </c>
      <c r="K137" s="1277"/>
      <c r="L137" s="1277"/>
      <c r="M137" s="1277"/>
      <c r="N137" s="1278"/>
      <c r="P137" s="1229"/>
      <c r="Q137" s="1276" t="s">
        <v>1794</v>
      </c>
      <c r="R137" s="1277"/>
      <c r="S137" s="1277"/>
      <c r="T137" s="1277"/>
      <c r="U137" s="1278"/>
    </row>
    <row r="138" spans="2:21" ht="42.75" customHeight="1" thickBot="1" x14ac:dyDescent="0.25">
      <c r="B138" s="303" t="s">
        <v>949</v>
      </c>
      <c r="C138" s="1232" t="s">
        <v>953</v>
      </c>
      <c r="D138" s="1232"/>
      <c r="E138" s="1232"/>
      <c r="F138" s="1232"/>
      <c r="G138" s="1233"/>
      <c r="I138" s="303" t="s">
        <v>949</v>
      </c>
      <c r="J138" s="1231" t="s">
        <v>954</v>
      </c>
      <c r="K138" s="1232"/>
      <c r="L138" s="1232"/>
      <c r="M138" s="1232"/>
      <c r="N138" s="1233"/>
      <c r="P138" s="303" t="s">
        <v>949</v>
      </c>
      <c r="Q138" s="1231" t="s">
        <v>955</v>
      </c>
      <c r="R138" s="1232"/>
      <c r="S138" s="1232"/>
      <c r="T138" s="1232"/>
      <c r="U138" s="1233"/>
    </row>
    <row r="140" spans="2:21" ht="15" thickBot="1" x14ac:dyDescent="0.25"/>
    <row r="141" spans="2:21" ht="27" customHeight="1" thickBot="1" x14ac:dyDescent="0.25">
      <c r="B141" s="1270" t="s">
        <v>1817</v>
      </c>
      <c r="C141" s="1271"/>
      <c r="D141" s="1271"/>
      <c r="E141" s="1271"/>
      <c r="F141" s="1271"/>
      <c r="G141" s="1272"/>
      <c r="I141" s="1270" t="s">
        <v>1818</v>
      </c>
      <c r="J141" s="1271"/>
      <c r="K141" s="1271"/>
      <c r="L141" s="1271"/>
      <c r="M141" s="1271"/>
      <c r="N141" s="1272"/>
      <c r="P141" s="1270" t="s">
        <v>1819</v>
      </c>
      <c r="Q141" s="1271"/>
      <c r="R141" s="1271"/>
      <c r="S141" s="1271"/>
      <c r="T141" s="1271"/>
      <c r="U141" s="1272"/>
    </row>
    <row r="142" spans="2:21" ht="34.5" customHeight="1" thickBot="1" x14ac:dyDescent="0.25">
      <c r="B142" s="305" t="s">
        <v>1427</v>
      </c>
      <c r="C142" s="306" t="s">
        <v>1419</v>
      </c>
      <c r="D142" s="1299" t="s">
        <v>1790</v>
      </c>
      <c r="E142" s="1300"/>
      <c r="F142" s="1300"/>
      <c r="G142" s="1301"/>
      <c r="I142" s="305" t="s">
        <v>1427</v>
      </c>
      <c r="J142" s="1283" t="s">
        <v>1419</v>
      </c>
      <c r="K142" s="1284"/>
      <c r="L142" s="1285"/>
      <c r="M142" s="1283" t="s">
        <v>1790</v>
      </c>
      <c r="N142" s="1285"/>
      <c r="P142" s="305" t="s">
        <v>1427</v>
      </c>
      <c r="Q142" s="1283" t="s">
        <v>1419</v>
      </c>
      <c r="R142" s="1284"/>
      <c r="S142" s="1285"/>
      <c r="T142" s="1283" t="s">
        <v>1790</v>
      </c>
      <c r="U142" s="1285"/>
    </row>
    <row r="143" spans="2:21" ht="30.75" customHeight="1" thickBot="1" x14ac:dyDescent="0.25">
      <c r="B143" s="1228" t="s">
        <v>148</v>
      </c>
      <c r="C143" s="1242" t="s">
        <v>2445</v>
      </c>
      <c r="D143" s="1242"/>
      <c r="E143" s="1242"/>
      <c r="F143" s="1242"/>
      <c r="G143" s="1243"/>
      <c r="I143" s="1228" t="s">
        <v>148</v>
      </c>
      <c r="J143" s="1258" t="s">
        <v>957</v>
      </c>
      <c r="K143" s="1258"/>
      <c r="L143" s="1258"/>
      <c r="M143" s="1258"/>
      <c r="N143" s="1259"/>
      <c r="P143" s="1228" t="s">
        <v>932</v>
      </c>
      <c r="Q143" s="1232" t="s">
        <v>1200</v>
      </c>
      <c r="R143" s="1232"/>
      <c r="S143" s="1232"/>
      <c r="T143" s="1232"/>
      <c r="U143" s="1233"/>
    </row>
    <row r="144" spans="2:21" ht="39" customHeight="1" thickBot="1" x14ac:dyDescent="0.25">
      <c r="B144" s="1229"/>
      <c r="C144" s="828" t="s">
        <v>779</v>
      </c>
      <c r="D144" s="1263" t="s">
        <v>614</v>
      </c>
      <c r="E144" s="1263"/>
      <c r="F144" s="1263"/>
      <c r="G144" s="1264"/>
      <c r="I144" s="1230"/>
      <c r="J144" s="1292"/>
      <c r="K144" s="1292"/>
      <c r="L144" s="1292"/>
      <c r="M144" s="1292"/>
      <c r="N144" s="1293"/>
      <c r="P144" s="1229"/>
      <c r="Q144" s="1294" t="s">
        <v>779</v>
      </c>
      <c r="R144" s="1294"/>
      <c r="S144" s="1273"/>
      <c r="T144" s="1246" t="s">
        <v>1381</v>
      </c>
      <c r="U144" s="1247"/>
    </row>
    <row r="145" spans="2:21" ht="29.25" customHeight="1" thickBot="1" x14ac:dyDescent="0.25">
      <c r="B145" s="1230"/>
      <c r="C145" s="1289" t="s">
        <v>2832</v>
      </c>
      <c r="D145" s="1290"/>
      <c r="E145" s="1290"/>
      <c r="F145" s="1290"/>
      <c r="G145" s="1291"/>
      <c r="I145" s="1228" t="s">
        <v>150</v>
      </c>
      <c r="J145" s="1258" t="s">
        <v>958</v>
      </c>
      <c r="K145" s="1258"/>
      <c r="L145" s="1258"/>
      <c r="M145" s="1258"/>
      <c r="N145" s="1259"/>
      <c r="P145" s="1229"/>
      <c r="Q145" s="1279" t="s">
        <v>1167</v>
      </c>
      <c r="R145" s="1280"/>
      <c r="S145" s="1280"/>
      <c r="T145" s="1280"/>
      <c r="U145" s="1280"/>
    </row>
    <row r="146" spans="2:21" ht="37.5" customHeight="1" thickBot="1" x14ac:dyDescent="0.25">
      <c r="B146" s="1228" t="s">
        <v>150</v>
      </c>
      <c r="C146" s="1242" t="s">
        <v>2445</v>
      </c>
      <c r="D146" s="1242"/>
      <c r="E146" s="1242"/>
      <c r="F146" s="1242"/>
      <c r="G146" s="1243"/>
      <c r="I146" s="1230"/>
      <c r="J146" s="1292"/>
      <c r="K146" s="1292"/>
      <c r="L146" s="1292"/>
      <c r="M146" s="1292"/>
      <c r="N146" s="1293"/>
      <c r="P146" s="1230"/>
      <c r="Q146" s="1281" t="s">
        <v>2831</v>
      </c>
      <c r="R146" s="1281"/>
      <c r="S146" s="1281"/>
      <c r="T146" s="1281"/>
      <c r="U146" s="1282"/>
    </row>
    <row r="147" spans="2:21" ht="24.75" customHeight="1" thickBot="1" x14ac:dyDescent="0.25">
      <c r="B147" s="1229"/>
      <c r="C147" s="828" t="s">
        <v>779</v>
      </c>
      <c r="D147" s="1263" t="s">
        <v>1380</v>
      </c>
      <c r="E147" s="1263"/>
      <c r="F147" s="1263"/>
      <c r="G147" s="1264"/>
      <c r="I147" s="1228" t="s">
        <v>932</v>
      </c>
      <c r="J147" s="1257" t="s">
        <v>959</v>
      </c>
      <c r="K147" s="1258"/>
      <c r="L147" s="1258"/>
      <c r="M147" s="1258"/>
      <c r="N147" s="1259"/>
      <c r="P147" s="1228" t="s">
        <v>933</v>
      </c>
      <c r="Q147" s="1232" t="s">
        <v>1201</v>
      </c>
      <c r="R147" s="1232"/>
      <c r="S147" s="1232"/>
      <c r="T147" s="1232"/>
      <c r="U147" s="1233"/>
    </row>
    <row r="148" spans="2:21" ht="37.5" customHeight="1" thickBot="1" x14ac:dyDescent="0.25">
      <c r="B148" s="1230"/>
      <c r="C148" s="1289" t="s">
        <v>2832</v>
      </c>
      <c r="D148" s="1290"/>
      <c r="E148" s="1290"/>
      <c r="F148" s="1290"/>
      <c r="G148" s="1291"/>
      <c r="I148" s="1229"/>
      <c r="J148" s="1260"/>
      <c r="K148" s="1261"/>
      <c r="L148" s="1261"/>
      <c r="M148" s="1261"/>
      <c r="N148" s="1262"/>
      <c r="P148" s="1229"/>
      <c r="Q148" s="1294" t="s">
        <v>779</v>
      </c>
      <c r="R148" s="1294"/>
      <c r="S148" s="1273"/>
      <c r="T148" s="1246" t="s">
        <v>1381</v>
      </c>
      <c r="U148" s="1247"/>
    </row>
    <row r="149" spans="2:21" ht="29.25" customHeight="1" thickBot="1" x14ac:dyDescent="0.25">
      <c r="B149" s="1228" t="s">
        <v>932</v>
      </c>
      <c r="C149" s="1242" t="s">
        <v>2443</v>
      </c>
      <c r="D149" s="1242"/>
      <c r="E149" s="1242"/>
      <c r="F149" s="1242"/>
      <c r="G149" s="1243"/>
      <c r="I149" s="1228" t="s">
        <v>933</v>
      </c>
      <c r="J149" s="1257" t="s">
        <v>960</v>
      </c>
      <c r="K149" s="1258"/>
      <c r="L149" s="1258"/>
      <c r="M149" s="1258"/>
      <c r="N149" s="1259"/>
      <c r="P149" s="1229"/>
      <c r="Q149" s="1279" t="s">
        <v>1167</v>
      </c>
      <c r="R149" s="1280"/>
      <c r="S149" s="1280"/>
      <c r="T149" s="1280"/>
      <c r="U149" s="1280"/>
    </row>
    <row r="150" spans="2:21" ht="36" customHeight="1" thickBot="1" x14ac:dyDescent="0.25">
      <c r="B150" s="1229"/>
      <c r="C150" s="720" t="s">
        <v>731</v>
      </c>
      <c r="D150" s="1240" t="s">
        <v>0</v>
      </c>
      <c r="E150" s="1240"/>
      <c r="F150" s="1240"/>
      <c r="G150" s="1241"/>
      <c r="I150" s="1229"/>
      <c r="J150" s="1260"/>
      <c r="K150" s="1261"/>
      <c r="L150" s="1261"/>
      <c r="M150" s="1261"/>
      <c r="N150" s="1262"/>
      <c r="P150" s="1230"/>
      <c r="Q150" s="1281" t="s">
        <v>2831</v>
      </c>
      <c r="R150" s="1281"/>
      <c r="S150" s="1281"/>
      <c r="T150" s="1281"/>
      <c r="U150" s="1282"/>
    </row>
    <row r="151" spans="2:21" ht="27.75" customHeight="1" thickBot="1" x14ac:dyDescent="0.25">
      <c r="B151" s="1228" t="s">
        <v>933</v>
      </c>
      <c r="C151" s="1242" t="s">
        <v>2443</v>
      </c>
      <c r="D151" s="1242"/>
      <c r="E151" s="1242"/>
      <c r="F151" s="1242"/>
      <c r="G151" s="1243"/>
      <c r="I151" s="1228" t="s">
        <v>934</v>
      </c>
      <c r="J151" s="1257" t="s">
        <v>968</v>
      </c>
      <c r="K151" s="1258"/>
      <c r="L151" s="1258"/>
      <c r="M151" s="1258"/>
      <c r="N151" s="1259"/>
      <c r="P151" s="1228" t="s">
        <v>934</v>
      </c>
      <c r="Q151" s="1232" t="s">
        <v>1202</v>
      </c>
      <c r="R151" s="1232"/>
      <c r="S151" s="1232"/>
      <c r="T151" s="1232"/>
      <c r="U151" s="1233"/>
    </row>
    <row r="152" spans="2:21" ht="37.5" customHeight="1" thickBot="1" x14ac:dyDescent="0.25">
      <c r="B152" s="1229"/>
      <c r="C152" s="720" t="s">
        <v>731</v>
      </c>
      <c r="D152" s="1240" t="s">
        <v>1368</v>
      </c>
      <c r="E152" s="1240"/>
      <c r="F152" s="1240"/>
      <c r="G152" s="1241"/>
      <c r="I152" s="1229"/>
      <c r="J152" s="1260"/>
      <c r="K152" s="1261"/>
      <c r="L152" s="1261"/>
      <c r="M152" s="1261"/>
      <c r="N152" s="1262"/>
      <c r="P152" s="1229"/>
      <c r="Q152" s="1273" t="s">
        <v>779</v>
      </c>
      <c r="R152" s="1269"/>
      <c r="S152" s="1269"/>
      <c r="T152" s="1263" t="s">
        <v>1381</v>
      </c>
      <c r="U152" s="1264"/>
    </row>
    <row r="153" spans="2:21" ht="29.25" customHeight="1" thickBot="1" x14ac:dyDescent="0.25">
      <c r="B153" s="1228" t="s">
        <v>934</v>
      </c>
      <c r="C153" s="1242" t="s">
        <v>2444</v>
      </c>
      <c r="D153" s="1242"/>
      <c r="E153" s="1242"/>
      <c r="F153" s="1242"/>
      <c r="G153" s="1243"/>
      <c r="I153" s="1228" t="s">
        <v>935</v>
      </c>
      <c r="J153" s="1258" t="s">
        <v>967</v>
      </c>
      <c r="K153" s="1258"/>
      <c r="L153" s="1258"/>
      <c r="M153" s="1258"/>
      <c r="N153" s="1259"/>
      <c r="P153" s="1229"/>
      <c r="Q153" s="1279" t="s">
        <v>1167</v>
      </c>
      <c r="R153" s="1280"/>
      <c r="S153" s="1280"/>
      <c r="T153" s="1280"/>
      <c r="U153" s="1280"/>
    </row>
    <row r="154" spans="2:21" ht="36" customHeight="1" thickBot="1" x14ac:dyDescent="0.25">
      <c r="B154" s="1229"/>
      <c r="C154" s="720" t="s">
        <v>731</v>
      </c>
      <c r="D154" s="1240" t="s">
        <v>1368</v>
      </c>
      <c r="E154" s="1240"/>
      <c r="F154" s="1240"/>
      <c r="G154" s="1241"/>
      <c r="I154" s="1230"/>
      <c r="J154" s="1292"/>
      <c r="K154" s="1292"/>
      <c r="L154" s="1292"/>
      <c r="M154" s="1292"/>
      <c r="N154" s="1293"/>
      <c r="P154" s="1230"/>
      <c r="Q154" s="1281" t="s">
        <v>2831</v>
      </c>
      <c r="R154" s="1281"/>
      <c r="S154" s="1281"/>
      <c r="T154" s="1281"/>
      <c r="U154" s="1282"/>
    </row>
    <row r="155" spans="2:21" ht="36" customHeight="1" thickBot="1" x14ac:dyDescent="0.25">
      <c r="B155" s="1228" t="s">
        <v>935</v>
      </c>
      <c r="C155" s="1242" t="s">
        <v>2443</v>
      </c>
      <c r="D155" s="1242"/>
      <c r="E155" s="1242"/>
      <c r="F155" s="1242"/>
      <c r="G155" s="1243"/>
      <c r="I155" s="303" t="s">
        <v>936</v>
      </c>
      <c r="J155" s="1295" t="s">
        <v>966</v>
      </c>
      <c r="K155" s="1296"/>
      <c r="L155" s="1296"/>
      <c r="M155" s="1296"/>
      <c r="N155" s="1297"/>
      <c r="P155" s="1228" t="s">
        <v>935</v>
      </c>
      <c r="Q155" s="1274" t="s">
        <v>1203</v>
      </c>
      <c r="R155" s="1274"/>
      <c r="S155" s="1274"/>
      <c r="T155" s="1274"/>
      <c r="U155" s="1275"/>
    </row>
    <row r="156" spans="2:21" ht="39.75" customHeight="1" thickBot="1" x14ac:dyDescent="0.25">
      <c r="B156" s="1229"/>
      <c r="C156" s="720" t="s">
        <v>731</v>
      </c>
      <c r="D156" s="1240" t="s">
        <v>1796</v>
      </c>
      <c r="E156" s="1240"/>
      <c r="F156" s="1240"/>
      <c r="G156" s="1241"/>
      <c r="I156" s="303" t="s">
        <v>937</v>
      </c>
      <c r="J156" s="1295" t="s">
        <v>965</v>
      </c>
      <c r="K156" s="1296"/>
      <c r="L156" s="1296"/>
      <c r="M156" s="1296"/>
      <c r="N156" s="1297"/>
      <c r="P156" s="1229"/>
      <c r="Q156" s="1273" t="s">
        <v>779</v>
      </c>
      <c r="R156" s="1269"/>
      <c r="S156" s="1269"/>
      <c r="T156" s="1263" t="s">
        <v>1381</v>
      </c>
      <c r="U156" s="1264"/>
    </row>
    <row r="157" spans="2:21" ht="39.75" customHeight="1" thickBot="1" x14ac:dyDescent="0.25">
      <c r="B157" s="1229"/>
      <c r="C157" s="10" t="s">
        <v>742</v>
      </c>
      <c r="D157" s="1226" t="s">
        <v>615</v>
      </c>
      <c r="E157" s="1226"/>
      <c r="F157" s="1226"/>
      <c r="G157" s="1227"/>
      <c r="I157" s="304" t="s">
        <v>938</v>
      </c>
      <c r="J157" s="1257" t="s">
        <v>964</v>
      </c>
      <c r="K157" s="1258"/>
      <c r="L157" s="1258"/>
      <c r="M157" s="1258"/>
      <c r="N157" s="1259"/>
      <c r="P157" s="1229"/>
      <c r="Q157" s="1279" t="s">
        <v>1167</v>
      </c>
      <c r="R157" s="1280"/>
      <c r="S157" s="1280"/>
      <c r="T157" s="1280"/>
      <c r="U157" s="1280"/>
    </row>
    <row r="158" spans="2:21" ht="40.5" customHeight="1" thickBot="1" x14ac:dyDescent="0.25">
      <c r="B158" s="1229"/>
      <c r="C158" s="10" t="s">
        <v>743</v>
      </c>
      <c r="D158" s="1226" t="s">
        <v>148</v>
      </c>
      <c r="E158" s="1226"/>
      <c r="F158" s="1226"/>
      <c r="G158" s="1227"/>
      <c r="I158" s="304" t="s">
        <v>939</v>
      </c>
      <c r="J158" s="1295" t="s">
        <v>963</v>
      </c>
      <c r="K158" s="1296"/>
      <c r="L158" s="1296"/>
      <c r="M158" s="1296"/>
      <c r="N158" s="1297"/>
      <c r="P158" s="1230"/>
      <c r="Q158" s="1281" t="s">
        <v>2831</v>
      </c>
      <c r="R158" s="1281"/>
      <c r="S158" s="1281"/>
      <c r="T158" s="1281"/>
      <c r="U158" s="1282"/>
    </row>
    <row r="159" spans="2:21" ht="36" customHeight="1" thickBot="1" x14ac:dyDescent="0.25">
      <c r="B159" s="1229"/>
      <c r="C159" s="10" t="s">
        <v>744</v>
      </c>
      <c r="D159" s="1226" t="s">
        <v>126</v>
      </c>
      <c r="E159" s="1226"/>
      <c r="F159" s="1226"/>
      <c r="G159" s="1227"/>
      <c r="I159" s="304" t="s">
        <v>940</v>
      </c>
      <c r="J159" s="1295" t="s">
        <v>962</v>
      </c>
      <c r="K159" s="1296"/>
      <c r="L159" s="1296"/>
      <c r="M159" s="1296"/>
      <c r="N159" s="1297"/>
      <c r="P159" s="1228" t="s">
        <v>936</v>
      </c>
      <c r="Q159" s="1244" t="s">
        <v>1204</v>
      </c>
      <c r="R159" s="1244"/>
      <c r="S159" s="1244"/>
      <c r="T159" s="1244"/>
      <c r="U159" s="1245"/>
    </row>
    <row r="160" spans="2:21" ht="39.75" customHeight="1" x14ac:dyDescent="0.2">
      <c r="B160" s="1229"/>
      <c r="C160" s="1248" t="s">
        <v>2879</v>
      </c>
      <c r="D160" s="1249"/>
      <c r="E160" s="1249"/>
      <c r="F160" s="1249"/>
      <c r="G160" s="1250"/>
      <c r="I160" s="1228" t="s">
        <v>949</v>
      </c>
      <c r="J160" s="1257" t="s">
        <v>961</v>
      </c>
      <c r="K160" s="1258"/>
      <c r="L160" s="1258"/>
      <c r="M160" s="1258"/>
      <c r="N160" s="1259"/>
      <c r="P160" s="1229"/>
      <c r="Q160" s="1273" t="s">
        <v>779</v>
      </c>
      <c r="R160" s="1269"/>
      <c r="S160" s="1269"/>
      <c r="T160" s="1263" t="s">
        <v>1381</v>
      </c>
      <c r="U160" s="1264"/>
    </row>
    <row r="161" spans="2:21" ht="37.5" customHeight="1" thickBot="1" x14ac:dyDescent="0.25">
      <c r="B161" s="1229"/>
      <c r="C161" s="371" t="s">
        <v>742</v>
      </c>
      <c r="D161" s="1226" t="s">
        <v>595</v>
      </c>
      <c r="E161" s="1226"/>
      <c r="F161" s="1226"/>
      <c r="G161" s="1227"/>
      <c r="I161" s="1230"/>
      <c r="J161" s="1298"/>
      <c r="K161" s="1292"/>
      <c r="L161" s="1292"/>
      <c r="M161" s="1292"/>
      <c r="N161" s="1293"/>
      <c r="P161" s="1229"/>
      <c r="Q161" s="1279" t="s">
        <v>1167</v>
      </c>
      <c r="R161" s="1280"/>
      <c r="S161" s="1280"/>
      <c r="T161" s="1280"/>
      <c r="U161" s="1280"/>
    </row>
    <row r="162" spans="2:21" ht="36.75" customHeight="1" thickBot="1" x14ac:dyDescent="0.25">
      <c r="B162" s="1230"/>
      <c r="C162" s="928" t="s">
        <v>743</v>
      </c>
      <c r="D162" s="1266" t="s">
        <v>148</v>
      </c>
      <c r="E162" s="1266"/>
      <c r="F162" s="1266"/>
      <c r="G162" s="1267"/>
      <c r="I162" s="496"/>
      <c r="J162" s="497"/>
      <c r="K162" s="497"/>
      <c r="L162" s="497"/>
      <c r="M162" s="497"/>
      <c r="N162" s="497"/>
      <c r="P162" s="1230"/>
      <c r="Q162" s="1281" t="s">
        <v>2831</v>
      </c>
      <c r="R162" s="1281"/>
      <c r="S162" s="1281"/>
      <c r="T162" s="1281"/>
      <c r="U162" s="1282"/>
    </row>
    <row r="163" spans="2:21" ht="38.25" customHeight="1" thickBot="1" x14ac:dyDescent="0.25">
      <c r="B163" s="1228" t="s">
        <v>936</v>
      </c>
      <c r="C163" s="1242" t="s">
        <v>2443</v>
      </c>
      <c r="D163" s="1242"/>
      <c r="E163" s="1242"/>
      <c r="F163" s="1242"/>
      <c r="G163" s="1243"/>
      <c r="P163" s="1228" t="s">
        <v>937</v>
      </c>
      <c r="Q163" s="1232" t="s">
        <v>1208</v>
      </c>
      <c r="R163" s="1232"/>
      <c r="S163" s="1232"/>
      <c r="T163" s="1232"/>
      <c r="U163" s="1233"/>
    </row>
    <row r="164" spans="2:21" ht="39" customHeight="1" x14ac:dyDescent="0.2">
      <c r="B164" s="1229"/>
      <c r="C164" s="720" t="s">
        <v>731</v>
      </c>
      <c r="D164" s="1240" t="s">
        <v>1796</v>
      </c>
      <c r="E164" s="1240"/>
      <c r="F164" s="1240"/>
      <c r="G164" s="1241"/>
      <c r="P164" s="1229"/>
      <c r="Q164" s="1294" t="s">
        <v>779</v>
      </c>
      <c r="R164" s="1294"/>
      <c r="S164" s="1273"/>
      <c r="T164" s="1246" t="s">
        <v>1381</v>
      </c>
      <c r="U164" s="1247"/>
    </row>
    <row r="165" spans="2:21" ht="38.25" customHeight="1" x14ac:dyDescent="0.2">
      <c r="B165" s="1229"/>
      <c r="C165" s="10" t="s">
        <v>742</v>
      </c>
      <c r="D165" s="1226" t="s">
        <v>594</v>
      </c>
      <c r="E165" s="1226"/>
      <c r="F165" s="1226"/>
      <c r="G165" s="1227"/>
      <c r="P165" s="1229"/>
      <c r="Q165" s="1279" t="s">
        <v>1167</v>
      </c>
      <c r="R165" s="1280"/>
      <c r="S165" s="1280"/>
      <c r="T165" s="1280"/>
      <c r="U165" s="1280"/>
    </row>
    <row r="166" spans="2:21" ht="39" customHeight="1" thickBot="1" x14ac:dyDescent="0.25">
      <c r="B166" s="1229"/>
      <c r="C166" s="10" t="s">
        <v>743</v>
      </c>
      <c r="D166" s="1226" t="s">
        <v>148</v>
      </c>
      <c r="E166" s="1226"/>
      <c r="F166" s="1226"/>
      <c r="G166" s="1227"/>
      <c r="P166" s="1230"/>
      <c r="Q166" s="1281" t="s">
        <v>2831</v>
      </c>
      <c r="R166" s="1281"/>
      <c r="S166" s="1281"/>
      <c r="T166" s="1281"/>
      <c r="U166" s="1282"/>
    </row>
    <row r="167" spans="2:21" ht="39" customHeight="1" thickBot="1" x14ac:dyDescent="0.25">
      <c r="B167" s="1230"/>
      <c r="C167" s="10" t="s">
        <v>744</v>
      </c>
      <c r="D167" s="1226" t="s">
        <v>126</v>
      </c>
      <c r="E167" s="1226"/>
      <c r="F167" s="1226"/>
      <c r="G167" s="1227"/>
      <c r="P167" s="1228" t="s">
        <v>938</v>
      </c>
      <c r="Q167" s="1232" t="s">
        <v>1207</v>
      </c>
      <c r="R167" s="1232"/>
      <c r="S167" s="1232"/>
      <c r="T167" s="1232"/>
      <c r="U167" s="1233"/>
    </row>
    <row r="168" spans="2:21" ht="37.5" customHeight="1" thickBot="1" x14ac:dyDescent="0.25">
      <c r="B168" s="1228" t="s">
        <v>937</v>
      </c>
      <c r="C168" s="1242" t="s">
        <v>2443</v>
      </c>
      <c r="D168" s="1242"/>
      <c r="E168" s="1242"/>
      <c r="F168" s="1242"/>
      <c r="G168" s="1243"/>
      <c r="P168" s="1229"/>
      <c r="Q168" s="1294" t="s">
        <v>779</v>
      </c>
      <c r="R168" s="1294"/>
      <c r="S168" s="1273"/>
      <c r="T168" s="1246" t="s">
        <v>1381</v>
      </c>
      <c r="U168" s="1247"/>
    </row>
    <row r="169" spans="2:21" ht="36" customHeight="1" x14ac:dyDescent="0.2">
      <c r="B169" s="1229"/>
      <c r="C169" s="720" t="s">
        <v>731</v>
      </c>
      <c r="D169" s="1240" t="s">
        <v>1796</v>
      </c>
      <c r="E169" s="1240"/>
      <c r="F169" s="1240"/>
      <c r="G169" s="1241"/>
      <c r="P169" s="1229"/>
      <c r="Q169" s="1279" t="s">
        <v>1167</v>
      </c>
      <c r="R169" s="1280"/>
      <c r="S169" s="1280"/>
      <c r="T169" s="1280"/>
      <c r="U169" s="1280"/>
    </row>
    <row r="170" spans="2:21" ht="38.25" customHeight="1" thickBot="1" x14ac:dyDescent="0.25">
      <c r="B170" s="1229"/>
      <c r="C170" s="10" t="s">
        <v>742</v>
      </c>
      <c r="D170" s="1226" t="s">
        <v>595</v>
      </c>
      <c r="E170" s="1226"/>
      <c r="F170" s="1226"/>
      <c r="G170" s="1227"/>
      <c r="P170" s="1230"/>
      <c r="Q170" s="1281" t="s">
        <v>2831</v>
      </c>
      <c r="R170" s="1281"/>
      <c r="S170" s="1281"/>
      <c r="T170" s="1281"/>
      <c r="U170" s="1282"/>
    </row>
    <row r="171" spans="2:21" ht="39" customHeight="1" thickBot="1" x14ac:dyDescent="0.25">
      <c r="B171" s="1229"/>
      <c r="C171" s="10" t="s">
        <v>743</v>
      </c>
      <c r="D171" s="1226" t="s">
        <v>148</v>
      </c>
      <c r="E171" s="1226"/>
      <c r="F171" s="1226"/>
      <c r="G171" s="1227"/>
      <c r="P171" s="1228" t="s">
        <v>939</v>
      </c>
      <c r="Q171" s="1274" t="s">
        <v>1206</v>
      </c>
      <c r="R171" s="1274"/>
      <c r="S171" s="1274"/>
      <c r="T171" s="1274"/>
      <c r="U171" s="1275"/>
    </row>
    <row r="172" spans="2:21" ht="37.5" customHeight="1" thickBot="1" x14ac:dyDescent="0.25">
      <c r="B172" s="1229"/>
      <c r="C172" s="10" t="s">
        <v>744</v>
      </c>
      <c r="D172" s="1226" t="s">
        <v>126</v>
      </c>
      <c r="E172" s="1226"/>
      <c r="F172" s="1226"/>
      <c r="G172" s="1227"/>
      <c r="P172" s="1229"/>
      <c r="Q172" s="1273" t="s">
        <v>779</v>
      </c>
      <c r="R172" s="1269"/>
      <c r="S172" s="1269"/>
      <c r="T172" s="1263" t="s">
        <v>1381</v>
      </c>
      <c r="U172" s="1264"/>
    </row>
    <row r="173" spans="2:21" ht="37.5" customHeight="1" thickBot="1" x14ac:dyDescent="0.25">
      <c r="B173" s="1228" t="s">
        <v>938</v>
      </c>
      <c r="C173" s="1242" t="s">
        <v>2443</v>
      </c>
      <c r="D173" s="1242"/>
      <c r="E173" s="1242"/>
      <c r="F173" s="1242"/>
      <c r="G173" s="1243"/>
      <c r="P173" s="1229"/>
      <c r="Q173" s="1279" t="s">
        <v>1167</v>
      </c>
      <c r="R173" s="1280"/>
      <c r="S173" s="1280"/>
      <c r="T173" s="1280"/>
      <c r="U173" s="1280"/>
    </row>
    <row r="174" spans="2:21" ht="39.75" customHeight="1" thickBot="1" x14ac:dyDescent="0.25">
      <c r="B174" s="1229"/>
      <c r="C174" s="720" t="s">
        <v>731</v>
      </c>
      <c r="D174" s="1240" t="s">
        <v>1796</v>
      </c>
      <c r="E174" s="1240"/>
      <c r="F174" s="1240"/>
      <c r="G174" s="1241"/>
      <c r="P174" s="1230"/>
      <c r="Q174" s="1281" t="s">
        <v>2831</v>
      </c>
      <c r="R174" s="1281"/>
      <c r="S174" s="1281"/>
      <c r="T174" s="1281"/>
      <c r="U174" s="1282"/>
    </row>
    <row r="175" spans="2:21" ht="36" customHeight="1" thickBot="1" x14ac:dyDescent="0.25">
      <c r="B175" s="1229"/>
      <c r="C175" s="10" t="s">
        <v>742</v>
      </c>
      <c r="D175" s="1226" t="s">
        <v>1796</v>
      </c>
      <c r="E175" s="1226"/>
      <c r="F175" s="1226"/>
      <c r="G175" s="1227"/>
      <c r="P175" s="1228" t="s">
        <v>940</v>
      </c>
      <c r="Q175" s="1244" t="s">
        <v>1205</v>
      </c>
      <c r="R175" s="1244"/>
      <c r="S175" s="1244"/>
      <c r="T175" s="1244"/>
      <c r="U175" s="1245"/>
    </row>
    <row r="176" spans="2:21" ht="38.25" customHeight="1" x14ac:dyDescent="0.2">
      <c r="B176" s="1229"/>
      <c r="C176" s="10" t="s">
        <v>779</v>
      </c>
      <c r="D176" s="1226" t="s">
        <v>2830</v>
      </c>
      <c r="E176" s="1226"/>
      <c r="F176" s="1226"/>
      <c r="G176" s="1227"/>
      <c r="P176" s="1229"/>
      <c r="Q176" s="1273" t="s">
        <v>779</v>
      </c>
      <c r="R176" s="1269"/>
      <c r="S176" s="1269"/>
      <c r="T176" s="1263" t="s">
        <v>1381</v>
      </c>
      <c r="U176" s="1264"/>
    </row>
    <row r="177" spans="2:21" ht="39" customHeight="1" x14ac:dyDescent="0.2">
      <c r="B177" s="1229"/>
      <c r="C177" s="10" t="s">
        <v>780</v>
      </c>
      <c r="D177" s="1226" t="s">
        <v>148</v>
      </c>
      <c r="E177" s="1226"/>
      <c r="F177" s="1226"/>
      <c r="G177" s="1227"/>
      <c r="P177" s="1229"/>
      <c r="Q177" s="1279" t="s">
        <v>1167</v>
      </c>
      <c r="R177" s="1280"/>
      <c r="S177" s="1280"/>
      <c r="T177" s="1280"/>
      <c r="U177" s="1280"/>
    </row>
    <row r="178" spans="2:21" ht="39" customHeight="1" thickBot="1" x14ac:dyDescent="0.25">
      <c r="B178" s="1229"/>
      <c r="C178" s="93" t="s">
        <v>1675</v>
      </c>
      <c r="D178" s="1302" t="s">
        <v>126</v>
      </c>
      <c r="E178" s="1302"/>
      <c r="F178" s="1302"/>
      <c r="G178" s="1303"/>
      <c r="P178" s="1230"/>
      <c r="Q178" s="1281" t="s">
        <v>2831</v>
      </c>
      <c r="R178" s="1281"/>
      <c r="S178" s="1281"/>
      <c r="T178" s="1281"/>
      <c r="U178" s="1282"/>
    </row>
    <row r="179" spans="2:21" ht="35.25" customHeight="1" thickBot="1" x14ac:dyDescent="0.25">
      <c r="B179" s="1228" t="s">
        <v>939</v>
      </c>
      <c r="C179" s="1242" t="s">
        <v>2443</v>
      </c>
      <c r="D179" s="1242"/>
      <c r="E179" s="1242"/>
      <c r="F179" s="1242"/>
      <c r="G179" s="1243"/>
      <c r="P179" s="1228" t="s">
        <v>949</v>
      </c>
      <c r="Q179" s="1257" t="s">
        <v>969</v>
      </c>
      <c r="R179" s="1258"/>
      <c r="S179" s="1258"/>
      <c r="T179" s="1258"/>
      <c r="U179" s="1259"/>
    </row>
    <row r="180" spans="2:21" ht="39.75" customHeight="1" thickBot="1" x14ac:dyDescent="0.25">
      <c r="B180" s="1229"/>
      <c r="C180" s="720" t="s">
        <v>731</v>
      </c>
      <c r="D180" s="1240" t="s">
        <v>1796</v>
      </c>
      <c r="E180" s="1240"/>
      <c r="F180" s="1240"/>
      <c r="G180" s="1241"/>
      <c r="P180" s="1230"/>
      <c r="Q180" s="1298"/>
      <c r="R180" s="1292"/>
      <c r="S180" s="1292"/>
      <c r="T180" s="1292"/>
      <c r="U180" s="1293"/>
    </row>
    <row r="181" spans="2:21" ht="33" customHeight="1" x14ac:dyDescent="0.2">
      <c r="B181" s="1229"/>
      <c r="C181" s="10" t="s">
        <v>742</v>
      </c>
      <c r="D181" s="1226" t="s">
        <v>1796</v>
      </c>
      <c r="E181" s="1226"/>
      <c r="F181" s="1226"/>
      <c r="G181" s="1227"/>
    </row>
    <row r="182" spans="2:21" ht="29.25" customHeight="1" x14ac:dyDescent="0.2">
      <c r="B182" s="1229"/>
      <c r="C182" s="10" t="s">
        <v>779</v>
      </c>
      <c r="D182" s="1226" t="s">
        <v>948</v>
      </c>
      <c r="E182" s="1226"/>
      <c r="F182" s="1226"/>
      <c r="G182" s="1227"/>
    </row>
    <row r="183" spans="2:21" ht="40.5" customHeight="1" thickBot="1" x14ac:dyDescent="0.25">
      <c r="B183" s="1229"/>
      <c r="C183" s="10" t="s">
        <v>780</v>
      </c>
      <c r="D183" s="1226" t="s">
        <v>148</v>
      </c>
      <c r="E183" s="1226"/>
      <c r="F183" s="1226"/>
      <c r="G183" s="1227"/>
    </row>
    <row r="184" spans="2:21" ht="27" customHeight="1" thickBot="1" x14ac:dyDescent="0.25">
      <c r="B184" s="1228" t="s">
        <v>940</v>
      </c>
      <c r="C184" s="1242" t="s">
        <v>2443</v>
      </c>
      <c r="D184" s="1242"/>
      <c r="E184" s="1242"/>
      <c r="F184" s="1242"/>
      <c r="G184" s="1243"/>
    </row>
    <row r="185" spans="2:21" ht="49.5" customHeight="1" thickBot="1" x14ac:dyDescent="0.25">
      <c r="B185" s="1229"/>
      <c r="C185" s="1231" t="s">
        <v>1795</v>
      </c>
      <c r="D185" s="1232"/>
      <c r="E185" s="1232"/>
      <c r="F185" s="1232"/>
      <c r="G185" s="1233"/>
    </row>
    <row r="186" spans="2:21" ht="69" customHeight="1" thickBot="1" x14ac:dyDescent="0.25">
      <c r="B186" s="303" t="s">
        <v>949</v>
      </c>
      <c r="C186" s="1232" t="s">
        <v>956</v>
      </c>
      <c r="D186" s="1232"/>
      <c r="E186" s="1232"/>
      <c r="F186" s="1232"/>
      <c r="G186" s="1233"/>
    </row>
    <row r="187" spans="2:21" ht="37.5" customHeight="1" x14ac:dyDescent="0.2"/>
    <row r="188" spans="2:21" ht="45" customHeight="1" thickBot="1" x14ac:dyDescent="0.25"/>
    <row r="189" spans="2:21" ht="38.25" customHeight="1" thickBot="1" x14ac:dyDescent="0.25">
      <c r="B189" s="1270" t="s">
        <v>1814</v>
      </c>
      <c r="C189" s="1271"/>
      <c r="D189" s="1271"/>
      <c r="E189" s="1271"/>
      <c r="F189" s="1271"/>
      <c r="G189" s="1272"/>
      <c r="I189" s="1270" t="s">
        <v>1815</v>
      </c>
      <c r="J189" s="1271"/>
      <c r="K189" s="1271"/>
      <c r="L189" s="1271"/>
      <c r="M189" s="1271"/>
      <c r="N189" s="1272"/>
      <c r="P189" s="1270" t="s">
        <v>1816</v>
      </c>
      <c r="Q189" s="1271"/>
      <c r="R189" s="1271"/>
      <c r="S189" s="1271"/>
      <c r="T189" s="1271"/>
      <c r="U189" s="1272"/>
    </row>
    <row r="190" spans="2:21" ht="76.5" customHeight="1" thickBot="1" x14ac:dyDescent="0.25">
      <c r="B190" s="305" t="s">
        <v>1427</v>
      </c>
      <c r="C190" s="306" t="s">
        <v>1419</v>
      </c>
      <c r="D190" s="1299" t="s">
        <v>1790</v>
      </c>
      <c r="E190" s="1300"/>
      <c r="F190" s="1300"/>
      <c r="G190" s="1301"/>
      <c r="I190" s="305" t="s">
        <v>1427</v>
      </c>
      <c r="J190" s="1283" t="s">
        <v>1419</v>
      </c>
      <c r="K190" s="1284"/>
      <c r="L190" s="1285"/>
      <c r="M190" s="1283" t="s">
        <v>1790</v>
      </c>
      <c r="N190" s="1285"/>
      <c r="P190" s="305" t="s">
        <v>1427</v>
      </c>
      <c r="Q190" s="1283" t="s">
        <v>1419</v>
      </c>
      <c r="R190" s="1284"/>
      <c r="S190" s="1285"/>
      <c r="T190" s="1283" t="s">
        <v>1790</v>
      </c>
      <c r="U190" s="1285"/>
    </row>
    <row r="191" spans="2:21" ht="66.75" customHeight="1" thickBot="1" x14ac:dyDescent="0.25">
      <c r="B191" s="1228" t="s">
        <v>148</v>
      </c>
      <c r="C191" s="1232" t="s">
        <v>1199</v>
      </c>
      <c r="D191" s="1232"/>
      <c r="E191" s="1232"/>
      <c r="F191" s="1232"/>
      <c r="G191" s="1233"/>
      <c r="I191" s="1228" t="s">
        <v>148</v>
      </c>
      <c r="J191" s="1232" t="s">
        <v>1198</v>
      </c>
      <c r="K191" s="1232"/>
      <c r="L191" s="1232"/>
      <c r="M191" s="1232"/>
      <c r="N191" s="1233"/>
      <c r="P191" s="1228" t="s">
        <v>148</v>
      </c>
      <c r="Q191" s="1383" t="s">
        <v>1823</v>
      </c>
      <c r="R191" s="1274"/>
      <c r="S191" s="1274"/>
      <c r="T191" s="1274"/>
      <c r="U191" s="1275"/>
    </row>
    <row r="192" spans="2:21" ht="37.5" customHeight="1" thickBot="1" x14ac:dyDescent="0.25">
      <c r="B192" s="1229"/>
      <c r="C192" s="720" t="s">
        <v>779</v>
      </c>
      <c r="D192" s="1240" t="s">
        <v>614</v>
      </c>
      <c r="E192" s="1240"/>
      <c r="F192" s="1240"/>
      <c r="G192" s="1241"/>
      <c r="I192" s="1229"/>
      <c r="J192" s="1238" t="s">
        <v>1197</v>
      </c>
      <c r="K192" s="1239"/>
      <c r="L192" s="1239"/>
      <c r="M192" s="1240" t="s">
        <v>614</v>
      </c>
      <c r="N192" s="1241"/>
      <c r="P192" s="1230"/>
      <c r="Q192" s="1384"/>
      <c r="R192" s="1244"/>
      <c r="S192" s="1244"/>
      <c r="T192" s="1244"/>
      <c r="U192" s="1245"/>
    </row>
    <row r="193" spans="2:21" ht="72.75" customHeight="1" thickBot="1" x14ac:dyDescent="0.25">
      <c r="B193" s="1229"/>
      <c r="C193" s="10" t="s">
        <v>731</v>
      </c>
      <c r="D193" s="1226" t="s">
        <v>1796</v>
      </c>
      <c r="E193" s="1226"/>
      <c r="F193" s="1226"/>
      <c r="G193" s="1227"/>
      <c r="I193" s="1229"/>
      <c r="J193" s="1224" t="s">
        <v>731</v>
      </c>
      <c r="K193" s="1225"/>
      <c r="L193" s="1225"/>
      <c r="M193" s="1226" t="s">
        <v>1796</v>
      </c>
      <c r="N193" s="1227"/>
      <c r="P193" s="304" t="s">
        <v>150</v>
      </c>
      <c r="Q193" s="1231" t="s">
        <v>1824</v>
      </c>
      <c r="R193" s="1232"/>
      <c r="S193" s="1232"/>
      <c r="T193" s="1232"/>
      <c r="U193" s="1233"/>
    </row>
    <row r="194" spans="2:21" ht="51" customHeight="1" thickBot="1" x14ac:dyDescent="0.25">
      <c r="B194" s="1229"/>
      <c r="C194" s="10" t="s">
        <v>742</v>
      </c>
      <c r="D194" s="1226" t="s">
        <v>1796</v>
      </c>
      <c r="E194" s="1226"/>
      <c r="F194" s="1226"/>
      <c r="G194" s="1227"/>
      <c r="I194" s="1229"/>
      <c r="J194" s="1237" t="s">
        <v>742</v>
      </c>
      <c r="K194" s="1157"/>
      <c r="L194" s="1157"/>
      <c r="M194" s="1226" t="s">
        <v>1796</v>
      </c>
      <c r="N194" s="1227"/>
      <c r="P194" s="304" t="s">
        <v>932</v>
      </c>
      <c r="Q194" s="1231" t="s">
        <v>1826</v>
      </c>
      <c r="R194" s="1232"/>
      <c r="S194" s="1232"/>
      <c r="T194" s="1232"/>
      <c r="U194" s="1233"/>
    </row>
    <row r="195" spans="2:21" ht="46.5" customHeight="1" thickBot="1" x14ac:dyDescent="0.25">
      <c r="B195" s="1230"/>
      <c r="C195" s="1234" t="s">
        <v>1812</v>
      </c>
      <c r="D195" s="1235"/>
      <c r="E195" s="1235"/>
      <c r="F195" s="1235"/>
      <c r="G195" s="1236"/>
      <c r="I195" s="1230"/>
      <c r="J195" s="1234" t="s">
        <v>1813</v>
      </c>
      <c r="K195" s="1235"/>
      <c r="L195" s="1235"/>
      <c r="M195" s="1235"/>
      <c r="N195" s="1236"/>
      <c r="P195" s="1228" t="s">
        <v>933</v>
      </c>
      <c r="Q195" s="1383" t="s">
        <v>1825</v>
      </c>
      <c r="R195" s="1274"/>
      <c r="S195" s="1274"/>
      <c r="T195" s="1274"/>
      <c r="U195" s="1275"/>
    </row>
    <row r="196" spans="2:21" ht="37.5" customHeight="1" thickBot="1" x14ac:dyDescent="0.25">
      <c r="B196" s="1228" t="s">
        <v>150</v>
      </c>
      <c r="C196" s="1244" t="s">
        <v>1199</v>
      </c>
      <c r="D196" s="1244"/>
      <c r="E196" s="1244"/>
      <c r="F196" s="1244"/>
      <c r="G196" s="1245"/>
      <c r="I196" s="1228" t="s">
        <v>150</v>
      </c>
      <c r="J196" s="1244" t="s">
        <v>1198</v>
      </c>
      <c r="K196" s="1244"/>
      <c r="L196" s="1244"/>
      <c r="M196" s="1244"/>
      <c r="N196" s="1245"/>
      <c r="P196" s="1230"/>
      <c r="Q196" s="1384"/>
      <c r="R196" s="1244"/>
      <c r="S196" s="1244"/>
      <c r="T196" s="1244"/>
      <c r="U196" s="1245"/>
    </row>
    <row r="197" spans="2:21" ht="54" customHeight="1" thickBot="1" x14ac:dyDescent="0.25">
      <c r="B197" s="1229"/>
      <c r="C197" s="720" t="s">
        <v>779</v>
      </c>
      <c r="D197" s="1240" t="s">
        <v>1380</v>
      </c>
      <c r="E197" s="1240"/>
      <c r="F197" s="1240"/>
      <c r="G197" s="1241"/>
      <c r="I197" s="1229"/>
      <c r="J197" s="1238" t="s">
        <v>1197</v>
      </c>
      <c r="K197" s="1239"/>
      <c r="L197" s="1239"/>
      <c r="M197" s="1240" t="s">
        <v>1380</v>
      </c>
      <c r="N197" s="1241"/>
      <c r="P197" s="304" t="s">
        <v>934</v>
      </c>
      <c r="Q197" s="1231" t="s">
        <v>1827</v>
      </c>
      <c r="R197" s="1232"/>
      <c r="S197" s="1232"/>
      <c r="T197" s="1232"/>
      <c r="U197" s="1233"/>
    </row>
    <row r="198" spans="2:21" ht="47.25" customHeight="1" thickBot="1" x14ac:dyDescent="0.25">
      <c r="B198" s="1229"/>
      <c r="C198" s="10" t="s">
        <v>731</v>
      </c>
      <c r="D198" s="1226" t="s">
        <v>1796</v>
      </c>
      <c r="E198" s="1226"/>
      <c r="F198" s="1226"/>
      <c r="G198" s="1227"/>
      <c r="I198" s="1229"/>
      <c r="J198" s="1224" t="s">
        <v>731</v>
      </c>
      <c r="K198" s="1225"/>
      <c r="L198" s="1225"/>
      <c r="M198" s="1226" t="s">
        <v>1796</v>
      </c>
      <c r="N198" s="1227"/>
      <c r="P198" s="304" t="s">
        <v>935</v>
      </c>
      <c r="Q198" s="1231" t="s">
        <v>1412</v>
      </c>
      <c r="R198" s="1232"/>
      <c r="S198" s="1232"/>
      <c r="T198" s="1232"/>
      <c r="U198" s="1233"/>
    </row>
    <row r="199" spans="2:21" ht="37.5" customHeight="1" x14ac:dyDescent="0.2">
      <c r="B199" s="1229"/>
      <c r="C199" s="10" t="s">
        <v>742</v>
      </c>
      <c r="D199" s="1226" t="s">
        <v>1796</v>
      </c>
      <c r="E199" s="1226"/>
      <c r="F199" s="1226"/>
      <c r="G199" s="1227"/>
      <c r="I199" s="1229"/>
      <c r="J199" s="1237" t="s">
        <v>742</v>
      </c>
      <c r="K199" s="1157"/>
      <c r="L199" s="1157"/>
      <c r="M199" s="1226" t="s">
        <v>1796</v>
      </c>
      <c r="N199" s="1227"/>
      <c r="P199" s="1228" t="s">
        <v>936</v>
      </c>
      <c r="Q199" s="1383" t="s">
        <v>1828</v>
      </c>
      <c r="R199" s="1274"/>
      <c r="S199" s="1274"/>
      <c r="T199" s="1274"/>
      <c r="U199" s="1275"/>
    </row>
    <row r="200" spans="2:21" ht="30" customHeight="1" thickBot="1" x14ac:dyDescent="0.25">
      <c r="B200" s="1230"/>
      <c r="C200" s="1234" t="s">
        <v>1812</v>
      </c>
      <c r="D200" s="1235"/>
      <c r="E200" s="1235"/>
      <c r="F200" s="1235"/>
      <c r="G200" s="1236"/>
      <c r="I200" s="1230"/>
      <c r="J200" s="1234" t="s">
        <v>1813</v>
      </c>
      <c r="K200" s="1235"/>
      <c r="L200" s="1235"/>
      <c r="M200" s="1235"/>
      <c r="N200" s="1236"/>
      <c r="P200" s="1230"/>
      <c r="Q200" s="1384"/>
      <c r="R200" s="1244"/>
      <c r="S200" s="1244"/>
      <c r="T200" s="1244"/>
      <c r="U200" s="1245"/>
    </row>
    <row r="201" spans="2:21" ht="36" customHeight="1" thickBot="1" x14ac:dyDescent="0.25">
      <c r="B201" s="1228" t="s">
        <v>932</v>
      </c>
      <c r="C201" s="1232" t="s">
        <v>1199</v>
      </c>
      <c r="D201" s="1232"/>
      <c r="E201" s="1232"/>
      <c r="F201" s="1232"/>
      <c r="G201" s="1233"/>
      <c r="I201" s="1228" t="s">
        <v>939</v>
      </c>
      <c r="J201" s="1232" t="s">
        <v>1198</v>
      </c>
      <c r="K201" s="1232"/>
      <c r="L201" s="1232"/>
      <c r="M201" s="1232"/>
      <c r="N201" s="1233"/>
      <c r="P201" s="1228" t="s">
        <v>937</v>
      </c>
      <c r="Q201" s="1377" t="s">
        <v>1829</v>
      </c>
      <c r="R201" s="1378"/>
      <c r="S201" s="1378"/>
      <c r="T201" s="1378"/>
      <c r="U201" s="1379"/>
    </row>
    <row r="202" spans="2:21" ht="36" customHeight="1" thickBot="1" x14ac:dyDescent="0.25">
      <c r="B202" s="1229"/>
      <c r="C202" s="720" t="s">
        <v>731</v>
      </c>
      <c r="D202" s="1240" t="s">
        <v>0</v>
      </c>
      <c r="E202" s="1240"/>
      <c r="F202" s="1240"/>
      <c r="G202" s="1241"/>
      <c r="I202" s="1229"/>
      <c r="J202" s="1238" t="s">
        <v>731</v>
      </c>
      <c r="K202" s="1239"/>
      <c r="L202" s="1239"/>
      <c r="M202" s="1240" t="s">
        <v>1796</v>
      </c>
      <c r="N202" s="1241"/>
      <c r="P202" s="1230"/>
      <c r="Q202" s="1380"/>
      <c r="R202" s="1381"/>
      <c r="S202" s="1381"/>
      <c r="T202" s="1381"/>
      <c r="U202" s="1382"/>
    </row>
    <row r="203" spans="2:21" ht="33" customHeight="1" thickBot="1" x14ac:dyDescent="0.25">
      <c r="B203" s="1230"/>
      <c r="C203" s="1234" t="s">
        <v>1812</v>
      </c>
      <c r="D203" s="1235"/>
      <c r="E203" s="1235"/>
      <c r="F203" s="1235"/>
      <c r="G203" s="1236"/>
      <c r="I203" s="1229"/>
      <c r="J203" s="1224" t="s">
        <v>687</v>
      </c>
      <c r="K203" s="1225"/>
      <c r="L203" s="1225"/>
      <c r="M203" s="1226" t="s">
        <v>1796</v>
      </c>
      <c r="N203" s="1227"/>
      <c r="P203" s="1228" t="s">
        <v>938</v>
      </c>
      <c r="Q203" s="1377" t="s">
        <v>1830</v>
      </c>
      <c r="R203" s="1378"/>
      <c r="S203" s="1378"/>
      <c r="T203" s="1378"/>
      <c r="U203" s="1379"/>
    </row>
    <row r="204" spans="2:21" ht="34.5" customHeight="1" thickBot="1" x14ac:dyDescent="0.25">
      <c r="B204" s="1228" t="s">
        <v>933</v>
      </c>
      <c r="C204" s="1232" t="s">
        <v>1199</v>
      </c>
      <c r="D204" s="1232"/>
      <c r="E204" s="1232"/>
      <c r="F204" s="1232"/>
      <c r="G204" s="1233"/>
      <c r="I204" s="1229"/>
      <c r="J204" s="1224" t="s">
        <v>779</v>
      </c>
      <c r="K204" s="1225"/>
      <c r="L204" s="1225"/>
      <c r="M204" s="1226" t="s">
        <v>948</v>
      </c>
      <c r="N204" s="1227"/>
      <c r="P204" s="1230"/>
      <c r="Q204" s="1380"/>
      <c r="R204" s="1381"/>
      <c r="S204" s="1381"/>
      <c r="T204" s="1381"/>
      <c r="U204" s="1382"/>
    </row>
    <row r="205" spans="2:21" ht="36.75" customHeight="1" x14ac:dyDescent="0.2">
      <c r="B205" s="1229"/>
      <c r="C205" s="720" t="s">
        <v>731</v>
      </c>
      <c r="D205" s="1240" t="s">
        <v>1368</v>
      </c>
      <c r="E205" s="1240"/>
      <c r="F205" s="1240"/>
      <c r="G205" s="1241"/>
      <c r="I205" s="1229"/>
      <c r="J205" s="1222" t="s">
        <v>780</v>
      </c>
      <c r="K205" s="1288"/>
      <c r="L205" s="1288"/>
      <c r="M205" s="1226" t="s">
        <v>148</v>
      </c>
      <c r="N205" s="1227"/>
      <c r="P205" s="1228" t="s">
        <v>939</v>
      </c>
      <c r="Q205" s="1377" t="s">
        <v>1831</v>
      </c>
      <c r="R205" s="1378"/>
      <c r="S205" s="1378"/>
      <c r="T205" s="1378"/>
      <c r="U205" s="1379"/>
    </row>
    <row r="206" spans="2:21" ht="36.75" customHeight="1" thickBot="1" x14ac:dyDescent="0.25">
      <c r="B206" s="1230"/>
      <c r="C206" s="1234" t="s">
        <v>1812</v>
      </c>
      <c r="D206" s="1235"/>
      <c r="E206" s="1235"/>
      <c r="F206" s="1235"/>
      <c r="G206" s="1236"/>
      <c r="I206" s="1230"/>
      <c r="J206" s="1234" t="s">
        <v>1813</v>
      </c>
      <c r="K206" s="1235"/>
      <c r="L206" s="1235"/>
      <c r="M206" s="1235"/>
      <c r="N206" s="1236"/>
      <c r="P206" s="1230"/>
      <c r="Q206" s="1380"/>
      <c r="R206" s="1381"/>
      <c r="S206" s="1381"/>
      <c r="T206" s="1381"/>
      <c r="U206" s="1382"/>
    </row>
    <row r="207" spans="2:21" ht="37.5" customHeight="1" thickBot="1" x14ac:dyDescent="0.25">
      <c r="B207" s="1228" t="s">
        <v>935</v>
      </c>
      <c r="C207" s="1232" t="s">
        <v>1199</v>
      </c>
      <c r="D207" s="1232"/>
      <c r="E207" s="1232"/>
      <c r="F207" s="1232"/>
      <c r="G207" s="1233"/>
      <c r="I207" s="1228" t="s">
        <v>940</v>
      </c>
      <c r="J207" s="1232" t="s">
        <v>1198</v>
      </c>
      <c r="K207" s="1232"/>
      <c r="L207" s="1232"/>
      <c r="M207" s="1232"/>
      <c r="N207" s="1233"/>
      <c r="P207" s="1228" t="s">
        <v>940</v>
      </c>
      <c r="Q207" s="1377" t="s">
        <v>1832</v>
      </c>
      <c r="R207" s="1378"/>
      <c r="S207" s="1378"/>
      <c r="T207" s="1378"/>
      <c r="U207" s="1379"/>
    </row>
    <row r="208" spans="2:21" ht="35.25" customHeight="1" thickBot="1" x14ac:dyDescent="0.25">
      <c r="B208" s="1229"/>
      <c r="C208" s="829" t="s">
        <v>731</v>
      </c>
      <c r="D208" s="1240" t="s">
        <v>1796</v>
      </c>
      <c r="E208" s="1240"/>
      <c r="F208" s="1240"/>
      <c r="G208" s="1241"/>
      <c r="I208" s="1229"/>
      <c r="J208" s="1231" t="s">
        <v>1795</v>
      </c>
      <c r="K208" s="1232"/>
      <c r="L208" s="1232"/>
      <c r="M208" s="1232"/>
      <c r="N208" s="1233"/>
      <c r="P208" s="1230"/>
      <c r="Q208" s="1380"/>
      <c r="R208" s="1381"/>
      <c r="S208" s="1381"/>
      <c r="T208" s="1381"/>
      <c r="U208" s="1382"/>
    </row>
    <row r="209" spans="2:21" ht="33.75" customHeight="1" x14ac:dyDescent="0.2">
      <c r="B209" s="1229"/>
      <c r="C209" s="371" t="s">
        <v>742</v>
      </c>
      <c r="D209" s="1226" t="s">
        <v>615</v>
      </c>
      <c r="E209" s="1226"/>
      <c r="F209" s="1226"/>
      <c r="G209" s="1227"/>
      <c r="I209" s="1229"/>
      <c r="J209" s="1385" t="s">
        <v>779</v>
      </c>
      <c r="K209" s="1386"/>
      <c r="L209" s="1386"/>
      <c r="M209" s="1240" t="s">
        <v>2442</v>
      </c>
      <c r="N209" s="1241"/>
      <c r="P209" s="1228" t="s">
        <v>949</v>
      </c>
      <c r="Q209" s="1377" t="s">
        <v>973</v>
      </c>
      <c r="R209" s="1378"/>
      <c r="S209" s="1378"/>
      <c r="T209" s="1378"/>
      <c r="U209" s="1379"/>
    </row>
    <row r="210" spans="2:21" ht="34.5" customHeight="1" thickBot="1" x14ac:dyDescent="0.25">
      <c r="B210" s="1229"/>
      <c r="C210" s="371" t="s">
        <v>743</v>
      </c>
      <c r="D210" s="1226" t="s">
        <v>148</v>
      </c>
      <c r="E210" s="1226"/>
      <c r="F210" s="1226"/>
      <c r="G210" s="1227"/>
      <c r="I210" s="1230"/>
      <c r="J210" s="1234" t="s">
        <v>1813</v>
      </c>
      <c r="K210" s="1235"/>
      <c r="L210" s="1235"/>
      <c r="M210" s="1235"/>
      <c r="N210" s="1236"/>
      <c r="P210" s="1230"/>
      <c r="Q210" s="1380"/>
      <c r="R210" s="1381"/>
      <c r="S210" s="1381"/>
      <c r="T210" s="1381"/>
      <c r="U210" s="1382"/>
    </row>
    <row r="211" spans="2:21" ht="37.5" customHeight="1" thickBot="1" x14ac:dyDescent="0.25">
      <c r="B211" s="1229"/>
      <c r="C211" s="1393" t="s">
        <v>1812</v>
      </c>
      <c r="D211" s="1394"/>
      <c r="E211" s="1394"/>
      <c r="F211" s="1394"/>
      <c r="G211" s="1395"/>
      <c r="I211" s="303" t="s">
        <v>949</v>
      </c>
      <c r="J211" s="1231" t="s">
        <v>972</v>
      </c>
      <c r="K211" s="1232"/>
      <c r="L211" s="1232"/>
      <c r="M211" s="1232"/>
      <c r="N211" s="1233"/>
    </row>
    <row r="212" spans="2:21" ht="37.5" customHeight="1" x14ac:dyDescent="0.25">
      <c r="B212" s="1229"/>
      <c r="C212" s="1248" t="s">
        <v>2879</v>
      </c>
      <c r="D212" s="1249"/>
      <c r="E212" s="1249"/>
      <c r="F212" s="1249"/>
      <c r="G212" s="1250"/>
      <c r="I212"/>
      <c r="J212"/>
      <c r="K212"/>
      <c r="L212"/>
      <c r="M212"/>
      <c r="N212"/>
    </row>
    <row r="213" spans="2:21" ht="37.5" customHeight="1" x14ac:dyDescent="0.25">
      <c r="B213" s="1229"/>
      <c r="C213" s="371" t="s">
        <v>742</v>
      </c>
      <c r="D213" s="1226" t="s">
        <v>595</v>
      </c>
      <c r="E213" s="1226"/>
      <c r="F213" s="1226"/>
      <c r="G213" s="1227"/>
      <c r="I213"/>
      <c r="J213"/>
      <c r="K213"/>
      <c r="L213"/>
      <c r="M213"/>
      <c r="N213"/>
    </row>
    <row r="214" spans="2:21" ht="37.5" customHeight="1" thickBot="1" x14ac:dyDescent="0.3">
      <c r="B214" s="1230"/>
      <c r="C214" s="928" t="s">
        <v>743</v>
      </c>
      <c r="D214" s="1266" t="s">
        <v>148</v>
      </c>
      <c r="E214" s="1266"/>
      <c r="F214" s="1266"/>
      <c r="G214" s="1267"/>
      <c r="I214"/>
      <c r="J214"/>
      <c r="K214"/>
      <c r="L214"/>
      <c r="M214"/>
      <c r="N214"/>
    </row>
    <row r="215" spans="2:21" ht="37.5" customHeight="1" thickBot="1" x14ac:dyDescent="0.3">
      <c r="B215" s="1228" t="s">
        <v>936</v>
      </c>
      <c r="C215" s="1232" t="s">
        <v>1199</v>
      </c>
      <c r="D215" s="1232"/>
      <c r="E215" s="1232"/>
      <c r="F215" s="1232"/>
      <c r="G215" s="1233"/>
      <c r="I215"/>
      <c r="J215"/>
      <c r="K215"/>
      <c r="L215"/>
      <c r="M215"/>
      <c r="N215"/>
    </row>
    <row r="216" spans="2:21" ht="36.75" customHeight="1" x14ac:dyDescent="0.25">
      <c r="B216" s="1229"/>
      <c r="C216" s="720" t="s">
        <v>731</v>
      </c>
      <c r="D216" s="1240" t="s">
        <v>1796</v>
      </c>
      <c r="E216" s="1240"/>
      <c r="F216" s="1240"/>
      <c r="G216" s="1241"/>
      <c r="I216"/>
      <c r="J216"/>
      <c r="K216"/>
      <c r="L216"/>
      <c r="M216"/>
      <c r="N216"/>
    </row>
    <row r="217" spans="2:21" ht="39" customHeight="1" x14ac:dyDescent="0.25">
      <c r="B217" s="1229"/>
      <c r="C217" s="10" t="s">
        <v>742</v>
      </c>
      <c r="D217" s="1226" t="s">
        <v>594</v>
      </c>
      <c r="E217" s="1226"/>
      <c r="F217" s="1226"/>
      <c r="G217" s="1227"/>
      <c r="I217"/>
      <c r="J217"/>
      <c r="K217"/>
      <c r="L217"/>
      <c r="M217"/>
      <c r="N217"/>
    </row>
    <row r="218" spans="2:21" ht="33.75" customHeight="1" x14ac:dyDescent="0.25">
      <c r="B218" s="1229"/>
      <c r="C218" s="10" t="s">
        <v>743</v>
      </c>
      <c r="D218" s="1226" t="s">
        <v>148</v>
      </c>
      <c r="E218" s="1226"/>
      <c r="F218" s="1226"/>
      <c r="G218" s="1227"/>
      <c r="I218"/>
      <c r="J218"/>
      <c r="K218"/>
      <c r="L218"/>
      <c r="M218"/>
      <c r="N218"/>
    </row>
    <row r="219" spans="2:21" ht="39.75" customHeight="1" thickBot="1" x14ac:dyDescent="0.3">
      <c r="B219" s="1230"/>
      <c r="C219" s="1234" t="s">
        <v>1812</v>
      </c>
      <c r="D219" s="1235"/>
      <c r="E219" s="1235"/>
      <c r="F219" s="1235"/>
      <c r="G219" s="1236"/>
      <c r="I219"/>
      <c r="J219"/>
      <c r="K219"/>
      <c r="L219"/>
      <c r="M219"/>
      <c r="N219"/>
    </row>
    <row r="220" spans="2:21" ht="37.5" customHeight="1" thickBot="1" x14ac:dyDescent="0.3">
      <c r="B220" s="1228" t="s">
        <v>937</v>
      </c>
      <c r="C220" s="1232" t="s">
        <v>1199</v>
      </c>
      <c r="D220" s="1232"/>
      <c r="E220" s="1232"/>
      <c r="F220" s="1232"/>
      <c r="G220" s="1233"/>
      <c r="I220"/>
      <c r="J220"/>
      <c r="K220"/>
      <c r="L220"/>
      <c r="M220"/>
      <c r="N220"/>
    </row>
    <row r="221" spans="2:21" ht="36.75" customHeight="1" x14ac:dyDescent="0.25">
      <c r="B221" s="1229"/>
      <c r="C221" s="720" t="s">
        <v>731</v>
      </c>
      <c r="D221" s="1240" t="s">
        <v>1796</v>
      </c>
      <c r="E221" s="1240"/>
      <c r="F221" s="1240"/>
      <c r="G221" s="1241"/>
      <c r="I221"/>
      <c r="J221"/>
      <c r="K221"/>
      <c r="L221"/>
      <c r="M221"/>
      <c r="N221"/>
    </row>
    <row r="222" spans="2:21" ht="36.75" customHeight="1" x14ac:dyDescent="0.25">
      <c r="B222" s="1229"/>
      <c r="C222" s="10" t="s">
        <v>742</v>
      </c>
      <c r="D222" s="1226" t="s">
        <v>595</v>
      </c>
      <c r="E222" s="1226"/>
      <c r="F222" s="1226"/>
      <c r="G222" s="1227"/>
      <c r="I222"/>
      <c r="J222"/>
      <c r="K222"/>
      <c r="L222"/>
      <c r="M222"/>
      <c r="N222"/>
    </row>
    <row r="223" spans="2:21" ht="35.25" customHeight="1" x14ac:dyDescent="0.25">
      <c r="B223" s="1229"/>
      <c r="C223" s="10" t="s">
        <v>743</v>
      </c>
      <c r="D223" s="1226" t="s">
        <v>148</v>
      </c>
      <c r="E223" s="1226"/>
      <c r="F223" s="1226"/>
      <c r="G223" s="1227"/>
      <c r="I223"/>
      <c r="J223"/>
      <c r="K223"/>
      <c r="L223"/>
      <c r="M223"/>
      <c r="N223"/>
    </row>
    <row r="224" spans="2:21" ht="39.75" customHeight="1" thickBot="1" x14ac:dyDescent="0.3">
      <c r="B224" s="1230"/>
      <c r="C224" s="1234" t="s">
        <v>1812</v>
      </c>
      <c r="D224" s="1235"/>
      <c r="E224" s="1235"/>
      <c r="F224" s="1235"/>
      <c r="G224" s="1236"/>
      <c r="I224"/>
      <c r="J224"/>
      <c r="K224"/>
      <c r="L224"/>
      <c r="M224"/>
      <c r="N224"/>
    </row>
    <row r="225" spans="2:14" ht="39.75" customHeight="1" thickBot="1" x14ac:dyDescent="0.3">
      <c r="B225" s="1228" t="s">
        <v>938</v>
      </c>
      <c r="C225" s="1232" t="s">
        <v>1199</v>
      </c>
      <c r="D225" s="1232"/>
      <c r="E225" s="1232"/>
      <c r="F225" s="1232"/>
      <c r="G225" s="1233"/>
      <c r="I225"/>
      <c r="J225"/>
      <c r="K225"/>
      <c r="L225"/>
      <c r="M225"/>
      <c r="N225"/>
    </row>
    <row r="226" spans="2:14" ht="37.5" customHeight="1" x14ac:dyDescent="0.25">
      <c r="B226" s="1229"/>
      <c r="C226" s="720" t="s">
        <v>731</v>
      </c>
      <c r="D226" s="1240" t="s">
        <v>1796</v>
      </c>
      <c r="E226" s="1240"/>
      <c r="F226" s="1240"/>
      <c r="G226" s="1241"/>
      <c r="I226"/>
      <c r="J226"/>
      <c r="K226"/>
      <c r="L226"/>
      <c r="M226"/>
      <c r="N226"/>
    </row>
    <row r="227" spans="2:14" ht="34.5" customHeight="1" x14ac:dyDescent="0.25">
      <c r="B227" s="1229"/>
      <c r="C227" s="20" t="s">
        <v>687</v>
      </c>
      <c r="D227" s="1226" t="s">
        <v>1797</v>
      </c>
      <c r="E227" s="1226"/>
      <c r="F227" s="1226"/>
      <c r="G227" s="1227"/>
      <c r="I227"/>
      <c r="J227"/>
      <c r="K227"/>
      <c r="L227"/>
      <c r="M227"/>
      <c r="N227"/>
    </row>
    <row r="228" spans="2:14" ht="36.75" customHeight="1" x14ac:dyDescent="0.25">
      <c r="B228" s="1229"/>
      <c r="C228" s="10" t="s">
        <v>779</v>
      </c>
      <c r="D228" s="1226" t="s">
        <v>2830</v>
      </c>
      <c r="E228" s="1226"/>
      <c r="F228" s="1226"/>
      <c r="G228" s="1227"/>
      <c r="I228"/>
      <c r="J228"/>
      <c r="K228"/>
      <c r="L228"/>
      <c r="M228"/>
      <c r="N228"/>
    </row>
    <row r="229" spans="2:14" ht="36.75" customHeight="1" x14ac:dyDescent="0.25">
      <c r="B229" s="1229"/>
      <c r="C229" s="16" t="s">
        <v>774</v>
      </c>
      <c r="D229" s="1226" t="s">
        <v>148</v>
      </c>
      <c r="E229" s="1226"/>
      <c r="F229" s="1226"/>
      <c r="G229" s="1227"/>
      <c r="I229"/>
      <c r="J229"/>
      <c r="K229"/>
      <c r="L229"/>
      <c r="M229"/>
      <c r="N229"/>
    </row>
    <row r="230" spans="2:14" ht="41.25" customHeight="1" thickBot="1" x14ac:dyDescent="0.3">
      <c r="B230" s="1230"/>
      <c r="C230" s="1234" t="s">
        <v>1812</v>
      </c>
      <c r="D230" s="1235"/>
      <c r="E230" s="1235"/>
      <c r="F230" s="1235"/>
      <c r="G230" s="1236"/>
      <c r="I230"/>
      <c r="J230"/>
      <c r="K230"/>
      <c r="L230"/>
      <c r="M230"/>
      <c r="N230"/>
    </row>
    <row r="231" spans="2:14" ht="37.5" customHeight="1" thickBot="1" x14ac:dyDescent="0.3">
      <c r="B231" s="1228" t="s">
        <v>939</v>
      </c>
      <c r="C231" s="1232" t="s">
        <v>1199</v>
      </c>
      <c r="D231" s="1232"/>
      <c r="E231" s="1232"/>
      <c r="F231" s="1232"/>
      <c r="G231" s="1233"/>
      <c r="I231"/>
      <c r="J231"/>
      <c r="K231"/>
      <c r="L231"/>
      <c r="M231"/>
      <c r="N231"/>
    </row>
    <row r="232" spans="2:14" ht="37.5" customHeight="1" x14ac:dyDescent="0.25">
      <c r="B232" s="1229"/>
      <c r="C232" s="720" t="s">
        <v>731</v>
      </c>
      <c r="D232" s="1240" t="s">
        <v>1796</v>
      </c>
      <c r="E232" s="1240"/>
      <c r="F232" s="1240"/>
      <c r="G232" s="1241"/>
      <c r="I232"/>
      <c r="J232"/>
      <c r="K232"/>
      <c r="L232"/>
      <c r="M232"/>
      <c r="N232"/>
    </row>
    <row r="233" spans="2:14" ht="33.75" customHeight="1" x14ac:dyDescent="0.25">
      <c r="B233" s="1229"/>
      <c r="C233" s="20" t="s">
        <v>687</v>
      </c>
      <c r="D233" s="1226" t="s">
        <v>1797</v>
      </c>
      <c r="E233" s="1226"/>
      <c r="F233" s="1226"/>
      <c r="G233" s="1227"/>
      <c r="I233"/>
      <c r="J233"/>
      <c r="K233"/>
      <c r="L233"/>
      <c r="M233"/>
      <c r="N233"/>
    </row>
    <row r="234" spans="2:14" ht="36" customHeight="1" x14ac:dyDescent="0.25">
      <c r="B234" s="1229"/>
      <c r="C234" s="10" t="s">
        <v>779</v>
      </c>
      <c r="D234" s="1226" t="s">
        <v>948</v>
      </c>
      <c r="E234" s="1226"/>
      <c r="F234" s="1226"/>
      <c r="G234" s="1227"/>
      <c r="I234"/>
      <c r="J234"/>
      <c r="K234"/>
      <c r="L234"/>
      <c r="M234"/>
      <c r="N234"/>
    </row>
    <row r="235" spans="2:14" ht="37.5" customHeight="1" x14ac:dyDescent="0.25">
      <c r="B235" s="1229"/>
      <c r="C235" s="10" t="s">
        <v>780</v>
      </c>
      <c r="D235" s="1226" t="s">
        <v>148</v>
      </c>
      <c r="E235" s="1226"/>
      <c r="F235" s="1226"/>
      <c r="G235" s="1227"/>
      <c r="I235"/>
      <c r="J235"/>
      <c r="K235"/>
      <c r="L235"/>
      <c r="M235"/>
      <c r="N235"/>
    </row>
    <row r="236" spans="2:14" ht="39" customHeight="1" thickBot="1" x14ac:dyDescent="0.3">
      <c r="B236" s="1230"/>
      <c r="C236" s="1234" t="s">
        <v>1812</v>
      </c>
      <c r="D236" s="1235"/>
      <c r="E236" s="1235"/>
      <c r="F236" s="1235"/>
      <c r="G236" s="1236"/>
      <c r="I236"/>
      <c r="J236"/>
      <c r="K236"/>
      <c r="L236"/>
      <c r="M236"/>
      <c r="N236"/>
    </row>
    <row r="237" spans="2:14" ht="35.25" customHeight="1" thickBot="1" x14ac:dyDescent="0.3">
      <c r="B237" s="1228" t="s">
        <v>940</v>
      </c>
      <c r="C237" s="1232" t="s">
        <v>1199</v>
      </c>
      <c r="D237" s="1232"/>
      <c r="E237" s="1232"/>
      <c r="F237" s="1232"/>
      <c r="G237" s="1233"/>
      <c r="I237"/>
      <c r="J237"/>
      <c r="K237"/>
      <c r="L237"/>
      <c r="M237"/>
      <c r="N237"/>
    </row>
    <row r="238" spans="2:14" ht="30" customHeight="1" thickBot="1" x14ac:dyDescent="0.3">
      <c r="B238" s="1229"/>
      <c r="C238" s="1231" t="s">
        <v>1795</v>
      </c>
      <c r="D238" s="1232"/>
      <c r="E238" s="1232"/>
      <c r="F238" s="1232"/>
      <c r="G238" s="1233"/>
      <c r="I238"/>
      <c r="J238"/>
      <c r="K238"/>
      <c r="L238"/>
      <c r="M238"/>
      <c r="N238"/>
    </row>
    <row r="239" spans="2:14" ht="39" customHeight="1" x14ac:dyDescent="0.25">
      <c r="B239" s="1229"/>
      <c r="C239" s="720" t="s">
        <v>779</v>
      </c>
      <c r="D239" s="1240" t="s">
        <v>2442</v>
      </c>
      <c r="E239" s="1240"/>
      <c r="F239" s="1240"/>
      <c r="G239" s="1241"/>
      <c r="I239"/>
      <c r="J239"/>
      <c r="K239"/>
      <c r="L239"/>
      <c r="M239"/>
      <c r="N239"/>
    </row>
    <row r="240" spans="2:14" ht="30" customHeight="1" thickBot="1" x14ac:dyDescent="0.3">
      <c r="B240" s="1230"/>
      <c r="C240" s="1234" t="s">
        <v>1812</v>
      </c>
      <c r="D240" s="1235"/>
      <c r="E240" s="1235"/>
      <c r="F240" s="1235"/>
      <c r="G240" s="1236"/>
      <c r="I240"/>
      <c r="J240"/>
      <c r="K240"/>
      <c r="L240"/>
      <c r="M240"/>
      <c r="N240"/>
    </row>
    <row r="241" spans="2:21" ht="33.950000000000003" customHeight="1" thickBot="1" x14ac:dyDescent="0.3">
      <c r="B241" s="303" t="s">
        <v>949</v>
      </c>
      <c r="C241" s="1232" t="s">
        <v>971</v>
      </c>
      <c r="D241" s="1232"/>
      <c r="E241" s="1232"/>
      <c r="F241" s="1232"/>
      <c r="G241" s="1233"/>
      <c r="I241"/>
      <c r="J241"/>
      <c r="K241"/>
      <c r="L241"/>
      <c r="M241"/>
      <c r="N241"/>
    </row>
    <row r="242" spans="2:21" ht="33.950000000000003" customHeight="1" x14ac:dyDescent="0.2"/>
    <row r="243" spans="2:21" ht="33.950000000000003" customHeight="1" thickBot="1" x14ac:dyDescent="0.25"/>
    <row r="244" spans="2:21" ht="33.950000000000003" customHeight="1" thickBot="1" x14ac:dyDescent="0.25">
      <c r="B244" s="1270" t="s">
        <v>1798</v>
      </c>
      <c r="C244" s="1271"/>
      <c r="D244" s="1271"/>
      <c r="E244" s="1271"/>
      <c r="F244" s="1271"/>
      <c r="G244" s="1272"/>
      <c r="I244" s="1270" t="s">
        <v>1799</v>
      </c>
      <c r="J244" s="1271"/>
      <c r="K244" s="1271"/>
      <c r="L244" s="1271"/>
      <c r="M244" s="1271"/>
      <c r="N244" s="1272"/>
      <c r="P244" s="1387" t="s">
        <v>1800</v>
      </c>
      <c r="Q244" s="1388"/>
      <c r="R244" s="1388"/>
      <c r="S244" s="1388"/>
      <c r="T244" s="1388"/>
      <c r="U244" s="1389"/>
    </row>
    <row r="245" spans="2:21" ht="33.950000000000003" customHeight="1" thickBot="1" x14ac:dyDescent="0.25">
      <c r="B245" s="305" t="s">
        <v>1427</v>
      </c>
      <c r="C245" s="1283"/>
      <c r="D245" s="1284"/>
      <c r="E245" s="1284"/>
      <c r="F245" s="1284"/>
      <c r="G245" s="1285"/>
      <c r="I245" s="305" t="s">
        <v>1427</v>
      </c>
      <c r="J245" s="1283"/>
      <c r="K245" s="1284"/>
      <c r="L245" s="1284"/>
      <c r="M245" s="1284"/>
      <c r="N245" s="1285"/>
      <c r="P245" s="305" t="s">
        <v>1427</v>
      </c>
      <c r="Q245" s="1283"/>
      <c r="R245" s="1284"/>
      <c r="S245" s="1284"/>
      <c r="T245" s="1284"/>
      <c r="U245" s="1285"/>
    </row>
    <row r="246" spans="2:21" ht="33.950000000000003" customHeight="1" thickBot="1" x14ac:dyDescent="0.25">
      <c r="B246" s="304" t="s">
        <v>148</v>
      </c>
      <c r="C246" s="1383" t="s">
        <v>1801</v>
      </c>
      <c r="D246" s="1274"/>
      <c r="E246" s="1274"/>
      <c r="F246" s="1274"/>
      <c r="G246" s="1275"/>
      <c r="I246" s="304" t="s">
        <v>148</v>
      </c>
      <c r="J246" s="1383" t="s">
        <v>975</v>
      </c>
      <c r="K246" s="1274"/>
      <c r="L246" s="1274"/>
      <c r="M246" s="1274"/>
      <c r="N246" s="1275"/>
      <c r="P246" s="303" t="s">
        <v>987</v>
      </c>
      <c r="Q246" s="1231" t="s">
        <v>988</v>
      </c>
      <c r="R246" s="1232"/>
      <c r="S246" s="1232"/>
      <c r="T246" s="1232"/>
      <c r="U246" s="1233"/>
    </row>
    <row r="247" spans="2:21" ht="33.950000000000003" customHeight="1" thickBot="1" x14ac:dyDescent="0.25">
      <c r="B247" s="304" t="s">
        <v>150</v>
      </c>
      <c r="C247" s="1383" t="s">
        <v>1802</v>
      </c>
      <c r="D247" s="1274"/>
      <c r="E247" s="1274"/>
      <c r="F247" s="1274"/>
      <c r="G247" s="1275"/>
      <c r="I247" s="304" t="s">
        <v>150</v>
      </c>
      <c r="J247" s="1383" t="s">
        <v>976</v>
      </c>
      <c r="K247" s="1274"/>
      <c r="L247" s="1274"/>
      <c r="M247" s="1274"/>
      <c r="N247" s="1275"/>
      <c r="P247" s="303" t="s">
        <v>1193</v>
      </c>
      <c r="Q247" s="1231" t="s">
        <v>1195</v>
      </c>
      <c r="R247" s="1232"/>
      <c r="S247" s="1232"/>
      <c r="T247" s="1232"/>
      <c r="U247" s="1233"/>
    </row>
    <row r="248" spans="2:21" ht="33.950000000000003" customHeight="1" thickBot="1" x14ac:dyDescent="0.25">
      <c r="B248" s="304" t="s">
        <v>932</v>
      </c>
      <c r="C248" s="1383" t="s">
        <v>1803</v>
      </c>
      <c r="D248" s="1274"/>
      <c r="E248" s="1274"/>
      <c r="F248" s="1274"/>
      <c r="G248" s="1275"/>
      <c r="I248" s="304" t="s">
        <v>932</v>
      </c>
      <c r="J248" s="1383" t="s">
        <v>977</v>
      </c>
      <c r="K248" s="1274"/>
      <c r="L248" s="1274"/>
      <c r="M248" s="1274"/>
      <c r="N248" s="1275"/>
      <c r="P248" s="303" t="s">
        <v>1194</v>
      </c>
      <c r="Q248" s="1231" t="s">
        <v>1196</v>
      </c>
      <c r="R248" s="1232"/>
      <c r="S248" s="1232"/>
      <c r="T248" s="1232"/>
      <c r="U248" s="1233"/>
    </row>
    <row r="249" spans="2:21" ht="33.950000000000003" customHeight="1" thickBot="1" x14ac:dyDescent="0.25">
      <c r="B249" s="304" t="s">
        <v>933</v>
      </c>
      <c r="C249" s="1383" t="s">
        <v>1804</v>
      </c>
      <c r="D249" s="1274"/>
      <c r="E249" s="1274"/>
      <c r="F249" s="1274"/>
      <c r="G249" s="1275"/>
      <c r="I249" s="304" t="s">
        <v>933</v>
      </c>
      <c r="J249" s="1383" t="s">
        <v>978</v>
      </c>
      <c r="K249" s="1274"/>
      <c r="L249" s="1274"/>
      <c r="M249" s="1274"/>
      <c r="N249" s="1275"/>
    </row>
    <row r="250" spans="2:21" ht="33.950000000000003" customHeight="1" thickBot="1" x14ac:dyDescent="0.25">
      <c r="B250" s="304" t="s">
        <v>934</v>
      </c>
      <c r="C250" s="1383" t="s">
        <v>1805</v>
      </c>
      <c r="D250" s="1274"/>
      <c r="E250" s="1274"/>
      <c r="F250" s="1274"/>
      <c r="G250" s="1275"/>
      <c r="I250" s="304" t="s">
        <v>934</v>
      </c>
      <c r="J250" s="1383" t="s">
        <v>979</v>
      </c>
      <c r="K250" s="1274"/>
      <c r="L250" s="1274"/>
      <c r="M250" s="1274"/>
      <c r="N250" s="1275"/>
    </row>
    <row r="251" spans="2:21" ht="33.950000000000003" customHeight="1" thickBot="1" x14ac:dyDescent="0.25">
      <c r="B251" s="304" t="s">
        <v>935</v>
      </c>
      <c r="C251" s="1383" t="s">
        <v>1806</v>
      </c>
      <c r="D251" s="1274"/>
      <c r="E251" s="1274"/>
      <c r="F251" s="1274"/>
      <c r="G251" s="1275"/>
      <c r="I251" s="304" t="s">
        <v>935</v>
      </c>
      <c r="J251" s="1383" t="s">
        <v>980</v>
      </c>
      <c r="K251" s="1274"/>
      <c r="L251" s="1274"/>
      <c r="M251" s="1274"/>
      <c r="N251" s="1275"/>
    </row>
    <row r="252" spans="2:21" ht="33.950000000000003" customHeight="1" thickBot="1" x14ac:dyDescent="0.25">
      <c r="B252" s="304" t="s">
        <v>936</v>
      </c>
      <c r="C252" s="1383" t="s">
        <v>1807</v>
      </c>
      <c r="D252" s="1274"/>
      <c r="E252" s="1274"/>
      <c r="F252" s="1274"/>
      <c r="G252" s="1275"/>
      <c r="I252" s="304" t="s">
        <v>936</v>
      </c>
      <c r="J252" s="1383" t="s">
        <v>981</v>
      </c>
      <c r="K252" s="1274"/>
      <c r="L252" s="1274"/>
      <c r="M252" s="1274"/>
      <c r="N252" s="1275"/>
    </row>
    <row r="253" spans="2:21" ht="30" customHeight="1" thickBot="1" x14ac:dyDescent="0.25">
      <c r="B253" s="304" t="s">
        <v>937</v>
      </c>
      <c r="C253" s="1383" t="s">
        <v>1808</v>
      </c>
      <c r="D253" s="1274"/>
      <c r="E253" s="1274"/>
      <c r="F253" s="1274"/>
      <c r="G253" s="1275"/>
      <c r="I253" s="304" t="s">
        <v>937</v>
      </c>
      <c r="J253" s="1383" t="s">
        <v>982</v>
      </c>
      <c r="K253" s="1274"/>
      <c r="L253" s="1274"/>
      <c r="M253" s="1274"/>
      <c r="N253" s="1275"/>
    </row>
    <row r="254" spans="2:21" ht="30.75" customHeight="1" thickBot="1" x14ac:dyDescent="0.25">
      <c r="B254" s="304" t="s">
        <v>938</v>
      </c>
      <c r="C254" s="1383" t="s">
        <v>1809</v>
      </c>
      <c r="D254" s="1274"/>
      <c r="E254" s="1274"/>
      <c r="F254" s="1274"/>
      <c r="G254" s="1275"/>
      <c r="I254" s="304" t="s">
        <v>938</v>
      </c>
      <c r="J254" s="1383" t="s">
        <v>983</v>
      </c>
      <c r="K254" s="1274"/>
      <c r="L254" s="1274"/>
      <c r="M254" s="1274"/>
      <c r="N254" s="1275"/>
    </row>
    <row r="255" spans="2:21" ht="31.5" customHeight="1" thickBot="1" x14ac:dyDescent="0.25">
      <c r="B255" s="304" t="s">
        <v>939</v>
      </c>
      <c r="C255" s="1383" t="s">
        <v>1810</v>
      </c>
      <c r="D255" s="1274"/>
      <c r="E255" s="1274"/>
      <c r="F255" s="1274"/>
      <c r="G255" s="1275"/>
      <c r="I255" s="304" t="s">
        <v>939</v>
      </c>
      <c r="J255" s="1383" t="s">
        <v>984</v>
      </c>
      <c r="K255" s="1274"/>
      <c r="L255" s="1274"/>
      <c r="M255" s="1274"/>
      <c r="N255" s="1275"/>
    </row>
    <row r="256" spans="2:21" ht="27.75" customHeight="1" thickBot="1" x14ac:dyDescent="0.25">
      <c r="B256" s="304" t="s">
        <v>940</v>
      </c>
      <c r="C256" s="1383" t="s">
        <v>1811</v>
      </c>
      <c r="D256" s="1274"/>
      <c r="E256" s="1274"/>
      <c r="F256" s="1274"/>
      <c r="G256" s="1275"/>
      <c r="I256" s="304" t="s">
        <v>940</v>
      </c>
      <c r="J256" s="1383" t="s">
        <v>985</v>
      </c>
      <c r="K256" s="1274"/>
      <c r="L256" s="1274"/>
      <c r="M256" s="1274"/>
      <c r="N256" s="1275"/>
    </row>
    <row r="257" spans="2:14" ht="31.5" customHeight="1" thickBot="1" x14ac:dyDescent="0.25">
      <c r="B257" s="303" t="s">
        <v>949</v>
      </c>
      <c r="C257" s="1390" t="s">
        <v>974</v>
      </c>
      <c r="D257" s="1391"/>
      <c r="E257" s="1391"/>
      <c r="F257" s="1391"/>
      <c r="G257" s="1392"/>
      <c r="I257" s="303" t="s">
        <v>949</v>
      </c>
      <c r="J257" s="1390" t="s">
        <v>986</v>
      </c>
      <c r="K257" s="1391"/>
      <c r="L257" s="1391"/>
      <c r="M257" s="1391"/>
      <c r="N257" s="1392"/>
    </row>
  </sheetData>
  <sheetProtection password="CA09" sheet="1" selectLockedCells="1"/>
  <dataConsolidate/>
  <mergeCells count="772">
    <mergeCell ref="Q176:S176"/>
    <mergeCell ref="Q175:U175"/>
    <mergeCell ref="D178:G178"/>
    <mergeCell ref="T75:U75"/>
    <mergeCell ref="Q73:U73"/>
    <mergeCell ref="T110:U110"/>
    <mergeCell ref="D133:G133"/>
    <mergeCell ref="D134:G134"/>
    <mergeCell ref="J131:N131"/>
    <mergeCell ref="J133:L133"/>
    <mergeCell ref="M133:N133"/>
    <mergeCell ref="J134:L134"/>
    <mergeCell ref="M134:N134"/>
    <mergeCell ref="C131:G131"/>
    <mergeCell ref="D132:G132"/>
    <mergeCell ref="D119:G119"/>
    <mergeCell ref="J119:L119"/>
    <mergeCell ref="M119:N119"/>
    <mergeCell ref="T111:U111"/>
    <mergeCell ref="T119:U119"/>
    <mergeCell ref="T118:U118"/>
    <mergeCell ref="J125:N125"/>
    <mergeCell ref="J126:L126"/>
    <mergeCell ref="M126:N126"/>
    <mergeCell ref="T126:U126"/>
    <mergeCell ref="Q126:S126"/>
    <mergeCell ref="T117:U117"/>
    <mergeCell ref="Q78:U78"/>
    <mergeCell ref="J78:N78"/>
    <mergeCell ref="J80:L80"/>
    <mergeCell ref="P78:P83"/>
    <mergeCell ref="I78:I83"/>
    <mergeCell ref="Q80:S80"/>
    <mergeCell ref="T80:U80"/>
    <mergeCell ref="Q81:S81"/>
    <mergeCell ref="Q83:S83"/>
    <mergeCell ref="T83:U83"/>
    <mergeCell ref="T81:U81"/>
    <mergeCell ref="Q82:S82"/>
    <mergeCell ref="T82:U82"/>
    <mergeCell ref="M82:N82"/>
    <mergeCell ref="M81:N81"/>
    <mergeCell ref="M80:N80"/>
    <mergeCell ref="J81:L81"/>
    <mergeCell ref="J82:L82"/>
    <mergeCell ref="J83:L83"/>
    <mergeCell ref="Q79:S79"/>
    <mergeCell ref="T79:U79"/>
    <mergeCell ref="P73:P77"/>
    <mergeCell ref="J75:L75"/>
    <mergeCell ref="J76:L76"/>
    <mergeCell ref="M76:N76"/>
    <mergeCell ref="M75:N75"/>
    <mergeCell ref="M74:N74"/>
    <mergeCell ref="D80:G80"/>
    <mergeCell ref="P179:P180"/>
    <mergeCell ref="D172:G172"/>
    <mergeCell ref="C168:G168"/>
    <mergeCell ref="D169:G169"/>
    <mergeCell ref="D170:G170"/>
    <mergeCell ref="J122:L122"/>
    <mergeCell ref="M122:N122"/>
    <mergeCell ref="D86:G86"/>
    <mergeCell ref="D87:G87"/>
    <mergeCell ref="M86:N86"/>
    <mergeCell ref="M85:N85"/>
    <mergeCell ref="D88:G88"/>
    <mergeCell ref="J127:L127"/>
    <mergeCell ref="M127:N127"/>
    <mergeCell ref="D82:G82"/>
    <mergeCell ref="J88:L88"/>
    <mergeCell ref="M88:N88"/>
    <mergeCell ref="J205:L205"/>
    <mergeCell ref="M205:N205"/>
    <mergeCell ref="C212:G212"/>
    <mergeCell ref="B204:B206"/>
    <mergeCell ref="C240:G240"/>
    <mergeCell ref="B237:B240"/>
    <mergeCell ref="C230:G230"/>
    <mergeCell ref="C220:G220"/>
    <mergeCell ref="D221:G221"/>
    <mergeCell ref="B231:B236"/>
    <mergeCell ref="B215:B219"/>
    <mergeCell ref="B220:B224"/>
    <mergeCell ref="C224:G224"/>
    <mergeCell ref="C219:G219"/>
    <mergeCell ref="D218:G218"/>
    <mergeCell ref="C206:G206"/>
    <mergeCell ref="J206:N206"/>
    <mergeCell ref="D208:G208"/>
    <mergeCell ref="D210:G210"/>
    <mergeCell ref="J211:N211"/>
    <mergeCell ref="D213:G213"/>
    <mergeCell ref="D214:G214"/>
    <mergeCell ref="C211:G211"/>
    <mergeCell ref="D209:G209"/>
    <mergeCell ref="B2:H2"/>
    <mergeCell ref="C237:G237"/>
    <mergeCell ref="D199:G199"/>
    <mergeCell ref="C225:G225"/>
    <mergeCell ref="D226:G226"/>
    <mergeCell ref="D227:G227"/>
    <mergeCell ref="D228:G228"/>
    <mergeCell ref="D229:G229"/>
    <mergeCell ref="C215:G215"/>
    <mergeCell ref="C204:G204"/>
    <mergeCell ref="D205:G205"/>
    <mergeCell ref="D216:G216"/>
    <mergeCell ref="D217:G217"/>
    <mergeCell ref="C207:G207"/>
    <mergeCell ref="D222:G222"/>
    <mergeCell ref="D223:G223"/>
    <mergeCell ref="B189:G189"/>
    <mergeCell ref="D190:G190"/>
    <mergeCell ref="C191:G191"/>
    <mergeCell ref="B225:B230"/>
    <mergeCell ref="B196:B200"/>
    <mergeCell ref="B201:B203"/>
    <mergeCell ref="D109:G109"/>
    <mergeCell ref="D110:G110"/>
    <mergeCell ref="C256:G256"/>
    <mergeCell ref="C257:G257"/>
    <mergeCell ref="C245:G245"/>
    <mergeCell ref="I244:N244"/>
    <mergeCell ref="J245:N245"/>
    <mergeCell ref="J246:N246"/>
    <mergeCell ref="J247:N247"/>
    <mergeCell ref="J248:N248"/>
    <mergeCell ref="J249:N249"/>
    <mergeCell ref="J250:N250"/>
    <mergeCell ref="J251:N251"/>
    <mergeCell ref="J252:N252"/>
    <mergeCell ref="J253:N253"/>
    <mergeCell ref="J254:N254"/>
    <mergeCell ref="J255:N255"/>
    <mergeCell ref="J256:N256"/>
    <mergeCell ref="J257:N257"/>
    <mergeCell ref="C250:G250"/>
    <mergeCell ref="C251:G251"/>
    <mergeCell ref="C252:G252"/>
    <mergeCell ref="C253:G253"/>
    <mergeCell ref="C254:G254"/>
    <mergeCell ref="C255:G255"/>
    <mergeCell ref="B244:G244"/>
    <mergeCell ref="C248:G248"/>
    <mergeCell ref="C249:G249"/>
    <mergeCell ref="Q247:U247"/>
    <mergeCell ref="Q248:U248"/>
    <mergeCell ref="Q246:U246"/>
    <mergeCell ref="C241:G241"/>
    <mergeCell ref="C231:G231"/>
    <mergeCell ref="D232:G232"/>
    <mergeCell ref="D233:G233"/>
    <mergeCell ref="D234:G234"/>
    <mergeCell ref="D235:G235"/>
    <mergeCell ref="C238:G238"/>
    <mergeCell ref="C236:G236"/>
    <mergeCell ref="P244:U244"/>
    <mergeCell ref="Q245:U245"/>
    <mergeCell ref="D239:G239"/>
    <mergeCell ref="Q207:U208"/>
    <mergeCell ref="Q209:U210"/>
    <mergeCell ref="P209:P210"/>
    <mergeCell ref="P207:P208"/>
    <mergeCell ref="M209:N209"/>
    <mergeCell ref="J209:L209"/>
    <mergeCell ref="J207:N207"/>
    <mergeCell ref="C246:G246"/>
    <mergeCell ref="C247:G247"/>
    <mergeCell ref="Q193:U193"/>
    <mergeCell ref="Q194:U194"/>
    <mergeCell ref="P205:P206"/>
    <mergeCell ref="Q203:U204"/>
    <mergeCell ref="Q198:U198"/>
    <mergeCell ref="Q191:U192"/>
    <mergeCell ref="Q199:U200"/>
    <mergeCell ref="Q201:U202"/>
    <mergeCell ref="P201:P202"/>
    <mergeCell ref="P199:P200"/>
    <mergeCell ref="P195:P196"/>
    <mergeCell ref="Q195:U196"/>
    <mergeCell ref="Q197:U197"/>
    <mergeCell ref="Q205:U206"/>
    <mergeCell ref="P203:P204"/>
    <mergeCell ref="P191:P192"/>
    <mergeCell ref="Q166:U166"/>
    <mergeCell ref="Q169:U169"/>
    <mergeCell ref="Q170:U170"/>
    <mergeCell ref="T176:U176"/>
    <mergeCell ref="Q171:U171"/>
    <mergeCell ref="J118:L118"/>
    <mergeCell ref="Q152:S152"/>
    <mergeCell ref="Q149:U149"/>
    <mergeCell ref="P147:P150"/>
    <mergeCell ref="P151:P154"/>
    <mergeCell ref="Q147:U147"/>
    <mergeCell ref="Q151:U151"/>
    <mergeCell ref="P175:P178"/>
    <mergeCell ref="Q172:S172"/>
    <mergeCell ref="T172:U172"/>
    <mergeCell ref="Q168:S168"/>
    <mergeCell ref="T168:U168"/>
    <mergeCell ref="Q167:U167"/>
    <mergeCell ref="P171:P174"/>
    <mergeCell ref="Q173:U173"/>
    <mergeCell ref="Q174:U174"/>
    <mergeCell ref="Q177:U177"/>
    <mergeCell ref="Q178:U178"/>
    <mergeCell ref="Q160:S160"/>
    <mergeCell ref="C196:G196"/>
    <mergeCell ref="J197:L197"/>
    <mergeCell ref="M197:N197"/>
    <mergeCell ref="I201:I206"/>
    <mergeCell ref="Q165:U165"/>
    <mergeCell ref="M83:N83"/>
    <mergeCell ref="J84:N84"/>
    <mergeCell ref="J85:L85"/>
    <mergeCell ref="J86:L86"/>
    <mergeCell ref="J87:L87"/>
    <mergeCell ref="M87:N87"/>
    <mergeCell ref="J158:N158"/>
    <mergeCell ref="I145:I146"/>
    <mergeCell ref="I153:I154"/>
    <mergeCell ref="J153:N154"/>
    <mergeCell ref="J157:N157"/>
    <mergeCell ref="J155:N155"/>
    <mergeCell ref="J156:N156"/>
    <mergeCell ref="P89:P90"/>
    <mergeCell ref="I89:I90"/>
    <mergeCell ref="P95:U95"/>
    <mergeCell ref="Q96:S96"/>
    <mergeCell ref="Q135:S135"/>
    <mergeCell ref="T135:U135"/>
    <mergeCell ref="B23:C23"/>
    <mergeCell ref="D197:G197"/>
    <mergeCell ref="C201:G201"/>
    <mergeCell ref="D202:G202"/>
    <mergeCell ref="D194:G194"/>
    <mergeCell ref="D193:G193"/>
    <mergeCell ref="C84:G84"/>
    <mergeCell ref="D85:G85"/>
    <mergeCell ref="D83:G83"/>
    <mergeCell ref="C56:G56"/>
    <mergeCell ref="D57:G57"/>
    <mergeCell ref="C58:G58"/>
    <mergeCell ref="D59:G59"/>
    <mergeCell ref="D51:G51"/>
    <mergeCell ref="C53:G53"/>
    <mergeCell ref="D54:G54"/>
    <mergeCell ref="B24:C24"/>
    <mergeCell ref="B26:C26"/>
    <mergeCell ref="B28:C28"/>
    <mergeCell ref="D104:G104"/>
    <mergeCell ref="D117:G117"/>
    <mergeCell ref="D124:G124"/>
    <mergeCell ref="D49:G49"/>
    <mergeCell ref="B48:G48"/>
    <mergeCell ref="M49:N49"/>
    <mergeCell ref="B35:O35"/>
    <mergeCell ref="B36:O36"/>
    <mergeCell ref="B37:O37"/>
    <mergeCell ref="B38:O38"/>
    <mergeCell ref="J58:N58"/>
    <mergeCell ref="I53:I55"/>
    <mergeCell ref="I58:I59"/>
    <mergeCell ref="B56:B57"/>
    <mergeCell ref="B58:B59"/>
    <mergeCell ref="B45:H45"/>
    <mergeCell ref="I45:Q45"/>
    <mergeCell ref="P48:U48"/>
    <mergeCell ref="Q49:S49"/>
    <mergeCell ref="T49:U49"/>
    <mergeCell ref="Q52:U52"/>
    <mergeCell ref="O30:O32"/>
    <mergeCell ref="D31:M31"/>
    <mergeCell ref="B32:C32"/>
    <mergeCell ref="D32:M32"/>
    <mergeCell ref="B30:C30"/>
    <mergeCell ref="D30:M30"/>
    <mergeCell ref="O5:O7"/>
    <mergeCell ref="F6:L6"/>
    <mergeCell ref="M6:M7"/>
    <mergeCell ref="N6:N7"/>
    <mergeCell ref="B17:C17"/>
    <mergeCell ref="B19:C19"/>
    <mergeCell ref="B20:O20"/>
    <mergeCell ref="B21:O21"/>
    <mergeCell ref="B22:C22"/>
    <mergeCell ref="B9:O9"/>
    <mergeCell ref="B10:B12"/>
    <mergeCell ref="B13:C13"/>
    <mergeCell ref="B14:C14"/>
    <mergeCell ref="B15:C15"/>
    <mergeCell ref="B16:C16"/>
    <mergeCell ref="B5:C7"/>
    <mergeCell ref="D5:E6"/>
    <mergeCell ref="F5:N5"/>
    <mergeCell ref="D81:G81"/>
    <mergeCell ref="M51:N51"/>
    <mergeCell ref="M54:N54"/>
    <mergeCell ref="B39:O39"/>
    <mergeCell ref="B40:O40"/>
    <mergeCell ref="B41:O41"/>
    <mergeCell ref="B42:O42"/>
    <mergeCell ref="B43:O43"/>
    <mergeCell ref="C55:G55"/>
    <mergeCell ref="J55:N55"/>
    <mergeCell ref="J56:N56"/>
    <mergeCell ref="I56:I57"/>
    <mergeCell ref="I50:I52"/>
    <mergeCell ref="D64:G64"/>
    <mergeCell ref="M64:N64"/>
    <mergeCell ref="J68:N68"/>
    <mergeCell ref="J49:L49"/>
    <mergeCell ref="I48:N48"/>
    <mergeCell ref="C50:G50"/>
    <mergeCell ref="B50:B52"/>
    <mergeCell ref="C52:G52"/>
    <mergeCell ref="B53:B55"/>
    <mergeCell ref="J52:N52"/>
    <mergeCell ref="M57:N57"/>
    <mergeCell ref="C78:G78"/>
    <mergeCell ref="D79:G79"/>
    <mergeCell ref="J69:L69"/>
    <mergeCell ref="M79:N79"/>
    <mergeCell ref="I68:I72"/>
    <mergeCell ref="J71:L71"/>
    <mergeCell ref="J79:L79"/>
    <mergeCell ref="C68:G68"/>
    <mergeCell ref="D69:G69"/>
    <mergeCell ref="D70:G70"/>
    <mergeCell ref="D71:G71"/>
    <mergeCell ref="C73:G73"/>
    <mergeCell ref="D74:G74"/>
    <mergeCell ref="D75:G75"/>
    <mergeCell ref="D76:G76"/>
    <mergeCell ref="J72:L72"/>
    <mergeCell ref="D77:G77"/>
    <mergeCell ref="J77:L77"/>
    <mergeCell ref="J74:L74"/>
    <mergeCell ref="Q72:S72"/>
    <mergeCell ref="D61:G61"/>
    <mergeCell ref="J50:N50"/>
    <mergeCell ref="J53:N53"/>
    <mergeCell ref="J51:L51"/>
    <mergeCell ref="J54:L54"/>
    <mergeCell ref="M59:N59"/>
    <mergeCell ref="J57:L57"/>
    <mergeCell ref="J59:L59"/>
    <mergeCell ref="J70:L70"/>
    <mergeCell ref="M70:N70"/>
    <mergeCell ref="Q64:S64"/>
    <mergeCell ref="Q62:S62"/>
    <mergeCell ref="Q63:S63"/>
    <mergeCell ref="J65:N65"/>
    <mergeCell ref="Q57:S57"/>
    <mergeCell ref="I60:I67"/>
    <mergeCell ref="Q50:U50"/>
    <mergeCell ref="Q51:S51"/>
    <mergeCell ref="T51:U51"/>
    <mergeCell ref="Q53:U53"/>
    <mergeCell ref="Q54:S54"/>
    <mergeCell ref="T54:U54"/>
    <mergeCell ref="P50:P52"/>
    <mergeCell ref="T70:U70"/>
    <mergeCell ref="Q58:U58"/>
    <mergeCell ref="Q60:U60"/>
    <mergeCell ref="P53:P55"/>
    <mergeCell ref="P58:P59"/>
    <mergeCell ref="J60:N60"/>
    <mergeCell ref="J61:L61"/>
    <mergeCell ref="J63:L63"/>
    <mergeCell ref="J64:L64"/>
    <mergeCell ref="Q56:U56"/>
    <mergeCell ref="M66:N66"/>
    <mergeCell ref="M67:N67"/>
    <mergeCell ref="T66:U66"/>
    <mergeCell ref="T67:U67"/>
    <mergeCell ref="Q66:S66"/>
    <mergeCell ref="Q67:S67"/>
    <mergeCell ref="T57:U57"/>
    <mergeCell ref="P56:P57"/>
    <mergeCell ref="Q59:S59"/>
    <mergeCell ref="T59:U59"/>
    <mergeCell ref="Q55:U55"/>
    <mergeCell ref="T64:U64"/>
    <mergeCell ref="T62:U62"/>
    <mergeCell ref="Q75:S75"/>
    <mergeCell ref="Q76:S76"/>
    <mergeCell ref="T76:U76"/>
    <mergeCell ref="B68:B72"/>
    <mergeCell ref="Q74:S74"/>
    <mergeCell ref="T74:U74"/>
    <mergeCell ref="D72:G72"/>
    <mergeCell ref="M72:N72"/>
    <mergeCell ref="M77:N77"/>
    <mergeCell ref="M69:N69"/>
    <mergeCell ref="Q68:U68"/>
    <mergeCell ref="Q69:S69"/>
    <mergeCell ref="T69:U69"/>
    <mergeCell ref="Q70:S70"/>
    <mergeCell ref="P68:P72"/>
    <mergeCell ref="M71:N71"/>
    <mergeCell ref="Q71:S71"/>
    <mergeCell ref="T71:U71"/>
    <mergeCell ref="T72:U72"/>
    <mergeCell ref="I73:I77"/>
    <mergeCell ref="J73:N73"/>
    <mergeCell ref="B73:B77"/>
    <mergeCell ref="T77:U77"/>
    <mergeCell ref="Q77:S77"/>
    <mergeCell ref="B89:B90"/>
    <mergeCell ref="C91:G91"/>
    <mergeCell ref="J91:N91"/>
    <mergeCell ref="J89:N89"/>
    <mergeCell ref="C89:G89"/>
    <mergeCell ref="J90:N90"/>
    <mergeCell ref="C97:G97"/>
    <mergeCell ref="J97:N97"/>
    <mergeCell ref="J96:L96"/>
    <mergeCell ref="M96:N96"/>
    <mergeCell ref="B97:B99"/>
    <mergeCell ref="D98:G98"/>
    <mergeCell ref="J98:L98"/>
    <mergeCell ref="M98:N98"/>
    <mergeCell ref="B95:G95"/>
    <mergeCell ref="D96:G96"/>
    <mergeCell ref="I97:I99"/>
    <mergeCell ref="Q103:U103"/>
    <mergeCell ref="Q104:S104"/>
    <mergeCell ref="J115:N115"/>
    <mergeCell ref="P105:P106"/>
    <mergeCell ref="M116:N116"/>
    <mergeCell ref="B103:B104"/>
    <mergeCell ref="B105:B106"/>
    <mergeCell ref="J100:N100"/>
    <mergeCell ref="J103:N103"/>
    <mergeCell ref="D106:G106"/>
    <mergeCell ref="J111:L111"/>
    <mergeCell ref="D111:G111"/>
    <mergeCell ref="I105:I106"/>
    <mergeCell ref="J105:N105"/>
    <mergeCell ref="J106:L106"/>
    <mergeCell ref="B100:B102"/>
    <mergeCell ref="D108:G108"/>
    <mergeCell ref="J109:L109"/>
    <mergeCell ref="M109:N109"/>
    <mergeCell ref="J110:L110"/>
    <mergeCell ref="M110:N110"/>
    <mergeCell ref="Q190:S190"/>
    <mergeCell ref="I131:I135"/>
    <mergeCell ref="C120:G120"/>
    <mergeCell ref="D121:G121"/>
    <mergeCell ref="T190:U190"/>
    <mergeCell ref="B136:B137"/>
    <mergeCell ref="B125:B130"/>
    <mergeCell ref="B131:B135"/>
    <mergeCell ref="Q127:S127"/>
    <mergeCell ref="T127:U127"/>
    <mergeCell ref="P120:P124"/>
    <mergeCell ref="P125:P130"/>
    <mergeCell ref="J120:N120"/>
    <mergeCell ref="D183:G183"/>
    <mergeCell ref="I189:N189"/>
    <mergeCell ref="J190:L190"/>
    <mergeCell ref="M190:N190"/>
    <mergeCell ref="P189:U189"/>
    <mergeCell ref="B179:B183"/>
    <mergeCell ref="B173:B178"/>
    <mergeCell ref="Q138:U138"/>
    <mergeCell ref="Q179:U180"/>
    <mergeCell ref="P136:P137"/>
    <mergeCell ref="Q125:U125"/>
    <mergeCell ref="P159:P162"/>
    <mergeCell ref="B78:B83"/>
    <mergeCell ref="P115:P119"/>
    <mergeCell ref="I115:I119"/>
    <mergeCell ref="C173:G173"/>
    <mergeCell ref="B115:B119"/>
    <mergeCell ref="B120:B124"/>
    <mergeCell ref="D158:G158"/>
    <mergeCell ref="C146:G146"/>
    <mergeCell ref="D147:G147"/>
    <mergeCell ref="C149:G149"/>
    <mergeCell ref="I103:I104"/>
    <mergeCell ref="B168:B172"/>
    <mergeCell ref="J160:N161"/>
    <mergeCell ref="I160:I161"/>
    <mergeCell ref="B141:G141"/>
    <mergeCell ref="D142:G142"/>
    <mergeCell ref="J104:L104"/>
    <mergeCell ref="M104:N104"/>
    <mergeCell ref="J101:L101"/>
    <mergeCell ref="M101:N101"/>
    <mergeCell ref="D101:G101"/>
    <mergeCell ref="D130:G130"/>
    <mergeCell ref="D157:G157"/>
    <mergeCell ref="Q163:U163"/>
    <mergeCell ref="Q143:U143"/>
    <mergeCell ref="D175:G175"/>
    <mergeCell ref="D176:G176"/>
    <mergeCell ref="P167:P170"/>
    <mergeCell ref="J121:L121"/>
    <mergeCell ref="M121:N121"/>
    <mergeCell ref="J143:N144"/>
    <mergeCell ref="J159:N159"/>
    <mergeCell ref="P143:P146"/>
    <mergeCell ref="C145:G145"/>
    <mergeCell ref="J130:L130"/>
    <mergeCell ref="M130:N130"/>
    <mergeCell ref="I149:I150"/>
    <mergeCell ref="D159:G159"/>
    <mergeCell ref="C155:G155"/>
    <mergeCell ref="D156:G156"/>
    <mergeCell ref="D128:G128"/>
    <mergeCell ref="M123:N123"/>
    <mergeCell ref="J142:L142"/>
    <mergeCell ref="M142:N142"/>
    <mergeCell ref="I141:N141"/>
    <mergeCell ref="D166:G166"/>
    <mergeCell ref="D171:G171"/>
    <mergeCell ref="T152:U152"/>
    <mergeCell ref="Q158:U158"/>
    <mergeCell ref="Q148:S148"/>
    <mergeCell ref="M135:N135"/>
    <mergeCell ref="M106:N106"/>
    <mergeCell ref="B84:B88"/>
    <mergeCell ref="I84:I88"/>
    <mergeCell ref="P84:P88"/>
    <mergeCell ref="D174:G174"/>
    <mergeCell ref="C99:G99"/>
    <mergeCell ref="C102:G102"/>
    <mergeCell ref="J99:N99"/>
    <mergeCell ref="J102:N102"/>
    <mergeCell ref="C115:G115"/>
    <mergeCell ref="D116:G116"/>
    <mergeCell ref="C103:G103"/>
    <mergeCell ref="Q117:S117"/>
    <mergeCell ref="Q111:S111"/>
    <mergeCell ref="M111:N111"/>
    <mergeCell ref="Q114:S114"/>
    <mergeCell ref="C105:G105"/>
    <mergeCell ref="P103:P104"/>
    <mergeCell ref="Q109:S109"/>
    <mergeCell ref="C107:G107"/>
    <mergeCell ref="Q161:U161"/>
    <mergeCell ref="Q162:U162"/>
    <mergeCell ref="T129:U129"/>
    <mergeCell ref="Q154:U154"/>
    <mergeCell ref="Q164:S164"/>
    <mergeCell ref="T164:U164"/>
    <mergeCell ref="Q101:S101"/>
    <mergeCell ref="T101:U101"/>
    <mergeCell ref="Q123:S123"/>
    <mergeCell ref="T108:U108"/>
    <mergeCell ref="Q105:U105"/>
    <mergeCell ref="Q108:S108"/>
    <mergeCell ref="Q107:U107"/>
    <mergeCell ref="Q130:S130"/>
    <mergeCell ref="T130:U130"/>
    <mergeCell ref="Q128:S128"/>
    <mergeCell ref="T128:U128"/>
    <mergeCell ref="Q129:S129"/>
    <mergeCell ref="Q144:S144"/>
    <mergeCell ref="T144:U144"/>
    <mergeCell ref="Q150:U150"/>
    <mergeCell ref="Q153:U153"/>
    <mergeCell ref="Q157:U157"/>
    <mergeCell ref="Q122:S122"/>
    <mergeCell ref="C160:G160"/>
    <mergeCell ref="D161:G161"/>
    <mergeCell ref="D162:G162"/>
    <mergeCell ref="M118:N118"/>
    <mergeCell ref="J117:L117"/>
    <mergeCell ref="M117:N117"/>
    <mergeCell ref="D129:G129"/>
    <mergeCell ref="M128:N128"/>
    <mergeCell ref="J129:L129"/>
    <mergeCell ref="I143:I144"/>
    <mergeCell ref="D118:G118"/>
    <mergeCell ref="J123:L123"/>
    <mergeCell ref="C136:G136"/>
    <mergeCell ref="D144:G144"/>
    <mergeCell ref="I125:I130"/>
    <mergeCell ref="D126:G126"/>
    <mergeCell ref="M129:N129"/>
    <mergeCell ref="J137:N137"/>
    <mergeCell ref="J128:L128"/>
    <mergeCell ref="J138:N138"/>
    <mergeCell ref="J136:N136"/>
    <mergeCell ref="D150:G150"/>
    <mergeCell ref="J132:L132"/>
    <mergeCell ref="M132:N132"/>
    <mergeCell ref="P97:P99"/>
    <mergeCell ref="C100:G100"/>
    <mergeCell ref="I100:I102"/>
    <mergeCell ref="C125:G125"/>
    <mergeCell ref="D127:G127"/>
    <mergeCell ref="I120:I124"/>
    <mergeCell ref="D122:G122"/>
    <mergeCell ref="D123:G123"/>
    <mergeCell ref="Q102:U102"/>
    <mergeCell ref="P100:P102"/>
    <mergeCell ref="Q100:U100"/>
    <mergeCell ref="Q99:U99"/>
    <mergeCell ref="J112:N112"/>
    <mergeCell ref="M114:N114"/>
    <mergeCell ref="T104:U104"/>
    <mergeCell ref="J107:N107"/>
    <mergeCell ref="J108:L108"/>
    <mergeCell ref="M108:N108"/>
    <mergeCell ref="T123:U123"/>
    <mergeCell ref="T122:U122"/>
    <mergeCell ref="J116:L116"/>
    <mergeCell ref="C112:G112"/>
    <mergeCell ref="D113:G113"/>
    <mergeCell ref="D114:G114"/>
    <mergeCell ref="B151:B152"/>
    <mergeCell ref="B149:B150"/>
    <mergeCell ref="C151:G151"/>
    <mergeCell ref="D152:G152"/>
    <mergeCell ref="C153:G153"/>
    <mergeCell ref="D154:G154"/>
    <mergeCell ref="I136:I137"/>
    <mergeCell ref="D135:G135"/>
    <mergeCell ref="J135:L135"/>
    <mergeCell ref="C148:G148"/>
    <mergeCell ref="B143:B145"/>
    <mergeCell ref="C143:G143"/>
    <mergeCell ref="J145:N146"/>
    <mergeCell ref="J151:N152"/>
    <mergeCell ref="C138:G138"/>
    <mergeCell ref="C137:G137"/>
    <mergeCell ref="B146:B148"/>
    <mergeCell ref="Q85:S85"/>
    <mergeCell ref="T85:U85"/>
    <mergeCell ref="Q86:S86"/>
    <mergeCell ref="T86:U86"/>
    <mergeCell ref="Q87:S87"/>
    <mergeCell ref="T87:U87"/>
    <mergeCell ref="Q145:U145"/>
    <mergeCell ref="Q146:U146"/>
    <mergeCell ref="Q142:S142"/>
    <mergeCell ref="T142:U142"/>
    <mergeCell ref="T114:U114"/>
    <mergeCell ref="P141:U141"/>
    <mergeCell ref="Q115:U115"/>
    <mergeCell ref="Q116:S116"/>
    <mergeCell ref="T116:U116"/>
    <mergeCell ref="Q97:U97"/>
    <mergeCell ref="T88:U88"/>
    <mergeCell ref="Q106:S106"/>
    <mergeCell ref="T106:U106"/>
    <mergeCell ref="Q88:S88"/>
    <mergeCell ref="Q90:U90"/>
    <mergeCell ref="T96:U96"/>
    <mergeCell ref="T109:U109"/>
    <mergeCell ref="Q110:S110"/>
    <mergeCell ref="Q84:U84"/>
    <mergeCell ref="Q98:S98"/>
    <mergeCell ref="T98:U98"/>
    <mergeCell ref="Q91:U91"/>
    <mergeCell ref="Q89:U89"/>
    <mergeCell ref="C90:G90"/>
    <mergeCell ref="I95:N95"/>
    <mergeCell ref="Q156:S156"/>
    <mergeCell ref="T156:U156"/>
    <mergeCell ref="Q155:U155"/>
    <mergeCell ref="Q137:U137"/>
    <mergeCell ref="Q120:U120"/>
    <mergeCell ref="P131:P135"/>
    <mergeCell ref="I151:I152"/>
    <mergeCell ref="J124:L124"/>
    <mergeCell ref="M124:N124"/>
    <mergeCell ref="Q136:U136"/>
    <mergeCell ref="Q131:U131"/>
    <mergeCell ref="Q132:S132"/>
    <mergeCell ref="T132:U132"/>
    <mergeCell ref="Q133:S133"/>
    <mergeCell ref="T133:U133"/>
    <mergeCell ref="Q134:S134"/>
    <mergeCell ref="T134:U134"/>
    <mergeCell ref="B60:B67"/>
    <mergeCell ref="P60:P67"/>
    <mergeCell ref="Q61:S61"/>
    <mergeCell ref="T61:U61"/>
    <mergeCell ref="M62:N62"/>
    <mergeCell ref="M63:N63"/>
    <mergeCell ref="M61:N61"/>
    <mergeCell ref="D66:G66"/>
    <mergeCell ref="D67:G67"/>
    <mergeCell ref="J67:L67"/>
    <mergeCell ref="D63:G63"/>
    <mergeCell ref="D62:G62"/>
    <mergeCell ref="C60:G60"/>
    <mergeCell ref="C65:G65"/>
    <mergeCell ref="Q65:U65"/>
    <mergeCell ref="J66:L66"/>
    <mergeCell ref="J62:L62"/>
    <mergeCell ref="T63:U63"/>
    <mergeCell ref="B155:B162"/>
    <mergeCell ref="B107:B114"/>
    <mergeCell ref="I107:I114"/>
    <mergeCell ref="P107:P114"/>
    <mergeCell ref="T148:U148"/>
    <mergeCell ref="Q112:U112"/>
    <mergeCell ref="J113:L113"/>
    <mergeCell ref="M113:N113"/>
    <mergeCell ref="Q113:S113"/>
    <mergeCell ref="T113:U113"/>
    <mergeCell ref="J114:L114"/>
    <mergeCell ref="Q124:S124"/>
    <mergeCell ref="T124:U124"/>
    <mergeCell ref="P155:P158"/>
    <mergeCell ref="I147:I148"/>
    <mergeCell ref="J147:N148"/>
    <mergeCell ref="J149:N150"/>
    <mergeCell ref="T160:U160"/>
    <mergeCell ref="Q159:U159"/>
    <mergeCell ref="Q121:S121"/>
    <mergeCell ref="T121:U121"/>
    <mergeCell ref="Q119:S119"/>
    <mergeCell ref="Q118:S118"/>
    <mergeCell ref="B153:B154"/>
    <mergeCell ref="C163:G163"/>
    <mergeCell ref="D164:G164"/>
    <mergeCell ref="D165:G165"/>
    <mergeCell ref="P163:P166"/>
    <mergeCell ref="B191:B195"/>
    <mergeCell ref="C195:G195"/>
    <mergeCell ref="C185:G185"/>
    <mergeCell ref="J198:L198"/>
    <mergeCell ref="M198:N198"/>
    <mergeCell ref="J196:N196"/>
    <mergeCell ref="I191:I195"/>
    <mergeCell ref="C186:G186"/>
    <mergeCell ref="B184:B185"/>
    <mergeCell ref="C184:G184"/>
    <mergeCell ref="D177:G177"/>
    <mergeCell ref="C179:G179"/>
    <mergeCell ref="D180:G180"/>
    <mergeCell ref="D181:G181"/>
    <mergeCell ref="D182:G182"/>
    <mergeCell ref="B163:B167"/>
    <mergeCell ref="J191:N191"/>
    <mergeCell ref="J192:L192"/>
    <mergeCell ref="M192:N192"/>
    <mergeCell ref="D198:G198"/>
    <mergeCell ref="J203:L203"/>
    <mergeCell ref="M203:N203"/>
    <mergeCell ref="J204:L204"/>
    <mergeCell ref="M204:N204"/>
    <mergeCell ref="I207:I210"/>
    <mergeCell ref="J208:N208"/>
    <mergeCell ref="J210:N210"/>
    <mergeCell ref="B207:B214"/>
    <mergeCell ref="D167:G167"/>
    <mergeCell ref="J199:L199"/>
    <mergeCell ref="J201:N201"/>
    <mergeCell ref="J202:L202"/>
    <mergeCell ref="M202:N202"/>
    <mergeCell ref="C203:G203"/>
    <mergeCell ref="J195:N195"/>
    <mergeCell ref="C200:G200"/>
    <mergeCell ref="J200:N200"/>
    <mergeCell ref="M193:N193"/>
    <mergeCell ref="M194:N194"/>
    <mergeCell ref="J193:L193"/>
    <mergeCell ref="J194:L194"/>
    <mergeCell ref="M199:N199"/>
    <mergeCell ref="I196:I200"/>
    <mergeCell ref="D192:G192"/>
  </mergeCells>
  <dataValidations count="1">
    <dataValidation operator="greaterThan" allowBlank="1" showInputMessage="1" showErrorMessage="1" sqref="O10:O16 JK10:JK16 TG10:TG16 ADC10:ADC16 AMY10:AMY16 AWU10:AWU16 BGQ10:BGQ16 BQM10:BQM16 CAI10:CAI16 CKE10:CKE16 CUA10:CUA16 DDW10:DDW16 DNS10:DNS16 DXO10:DXO16 EHK10:EHK16 ERG10:ERG16 FBC10:FBC16 FKY10:FKY16 FUU10:FUU16 GEQ10:GEQ16 GOM10:GOM16 GYI10:GYI16 HIE10:HIE16 HSA10:HSA16 IBW10:IBW16 ILS10:ILS16 IVO10:IVO16 JFK10:JFK16 JPG10:JPG16 JZC10:JZC16 KIY10:KIY16 KSU10:KSU16 LCQ10:LCQ16 LMM10:LMM16 LWI10:LWI16 MGE10:MGE16 MQA10:MQA16 MZW10:MZW16 NJS10:NJS16 NTO10:NTO16 ODK10:ODK16 ONG10:ONG16 OXC10:OXC16 PGY10:PGY16 PQU10:PQU16 QAQ10:QAQ16 QKM10:QKM16 QUI10:QUI16 REE10:REE16 ROA10:ROA16 RXW10:RXW16 SHS10:SHS16 SRO10:SRO16 TBK10:TBK16 TLG10:TLG16 TVC10:TVC16 UEY10:UEY16 UOU10:UOU16 UYQ10:UYQ16 VIM10:VIM16 VSI10:VSI16 WCE10:WCE16 WMA10:WMA16 WVW10:WVW16 O65590:O65596 JK65587:JK65593 TG65587:TG65593 ADC65587:ADC65593 AMY65587:AMY65593 AWU65587:AWU65593 BGQ65587:BGQ65593 BQM65587:BQM65593 CAI65587:CAI65593 CKE65587:CKE65593 CUA65587:CUA65593 DDW65587:DDW65593 DNS65587:DNS65593 DXO65587:DXO65593 EHK65587:EHK65593 ERG65587:ERG65593 FBC65587:FBC65593 FKY65587:FKY65593 FUU65587:FUU65593 GEQ65587:GEQ65593 GOM65587:GOM65593 GYI65587:GYI65593 HIE65587:HIE65593 HSA65587:HSA65593 IBW65587:IBW65593 ILS65587:ILS65593 IVO65587:IVO65593 JFK65587:JFK65593 JPG65587:JPG65593 JZC65587:JZC65593 KIY65587:KIY65593 KSU65587:KSU65593 LCQ65587:LCQ65593 LMM65587:LMM65593 LWI65587:LWI65593 MGE65587:MGE65593 MQA65587:MQA65593 MZW65587:MZW65593 NJS65587:NJS65593 NTO65587:NTO65593 ODK65587:ODK65593 ONG65587:ONG65593 OXC65587:OXC65593 PGY65587:PGY65593 PQU65587:PQU65593 QAQ65587:QAQ65593 QKM65587:QKM65593 QUI65587:QUI65593 REE65587:REE65593 ROA65587:ROA65593 RXW65587:RXW65593 SHS65587:SHS65593 SRO65587:SRO65593 TBK65587:TBK65593 TLG65587:TLG65593 TVC65587:TVC65593 UEY65587:UEY65593 UOU65587:UOU65593 UYQ65587:UYQ65593 VIM65587:VIM65593 VSI65587:VSI65593 WCE65587:WCE65593 WMA65587:WMA65593 WVW65587:WVW65593 O131126:O131132 JK131123:JK131129 TG131123:TG131129 ADC131123:ADC131129 AMY131123:AMY131129 AWU131123:AWU131129 BGQ131123:BGQ131129 BQM131123:BQM131129 CAI131123:CAI131129 CKE131123:CKE131129 CUA131123:CUA131129 DDW131123:DDW131129 DNS131123:DNS131129 DXO131123:DXO131129 EHK131123:EHK131129 ERG131123:ERG131129 FBC131123:FBC131129 FKY131123:FKY131129 FUU131123:FUU131129 GEQ131123:GEQ131129 GOM131123:GOM131129 GYI131123:GYI131129 HIE131123:HIE131129 HSA131123:HSA131129 IBW131123:IBW131129 ILS131123:ILS131129 IVO131123:IVO131129 JFK131123:JFK131129 JPG131123:JPG131129 JZC131123:JZC131129 KIY131123:KIY131129 KSU131123:KSU131129 LCQ131123:LCQ131129 LMM131123:LMM131129 LWI131123:LWI131129 MGE131123:MGE131129 MQA131123:MQA131129 MZW131123:MZW131129 NJS131123:NJS131129 NTO131123:NTO131129 ODK131123:ODK131129 ONG131123:ONG131129 OXC131123:OXC131129 PGY131123:PGY131129 PQU131123:PQU131129 QAQ131123:QAQ131129 QKM131123:QKM131129 QUI131123:QUI131129 REE131123:REE131129 ROA131123:ROA131129 RXW131123:RXW131129 SHS131123:SHS131129 SRO131123:SRO131129 TBK131123:TBK131129 TLG131123:TLG131129 TVC131123:TVC131129 UEY131123:UEY131129 UOU131123:UOU131129 UYQ131123:UYQ131129 VIM131123:VIM131129 VSI131123:VSI131129 WCE131123:WCE131129 WMA131123:WMA131129 WVW131123:WVW131129 O196662:O196668 JK196659:JK196665 TG196659:TG196665 ADC196659:ADC196665 AMY196659:AMY196665 AWU196659:AWU196665 BGQ196659:BGQ196665 BQM196659:BQM196665 CAI196659:CAI196665 CKE196659:CKE196665 CUA196659:CUA196665 DDW196659:DDW196665 DNS196659:DNS196665 DXO196659:DXO196665 EHK196659:EHK196665 ERG196659:ERG196665 FBC196659:FBC196665 FKY196659:FKY196665 FUU196659:FUU196665 GEQ196659:GEQ196665 GOM196659:GOM196665 GYI196659:GYI196665 HIE196659:HIE196665 HSA196659:HSA196665 IBW196659:IBW196665 ILS196659:ILS196665 IVO196659:IVO196665 JFK196659:JFK196665 JPG196659:JPG196665 JZC196659:JZC196665 KIY196659:KIY196665 KSU196659:KSU196665 LCQ196659:LCQ196665 LMM196659:LMM196665 LWI196659:LWI196665 MGE196659:MGE196665 MQA196659:MQA196665 MZW196659:MZW196665 NJS196659:NJS196665 NTO196659:NTO196665 ODK196659:ODK196665 ONG196659:ONG196665 OXC196659:OXC196665 PGY196659:PGY196665 PQU196659:PQU196665 QAQ196659:QAQ196665 QKM196659:QKM196665 QUI196659:QUI196665 REE196659:REE196665 ROA196659:ROA196665 RXW196659:RXW196665 SHS196659:SHS196665 SRO196659:SRO196665 TBK196659:TBK196665 TLG196659:TLG196665 TVC196659:TVC196665 UEY196659:UEY196665 UOU196659:UOU196665 UYQ196659:UYQ196665 VIM196659:VIM196665 VSI196659:VSI196665 WCE196659:WCE196665 WMA196659:WMA196665 WVW196659:WVW196665 O262198:O262204 JK262195:JK262201 TG262195:TG262201 ADC262195:ADC262201 AMY262195:AMY262201 AWU262195:AWU262201 BGQ262195:BGQ262201 BQM262195:BQM262201 CAI262195:CAI262201 CKE262195:CKE262201 CUA262195:CUA262201 DDW262195:DDW262201 DNS262195:DNS262201 DXO262195:DXO262201 EHK262195:EHK262201 ERG262195:ERG262201 FBC262195:FBC262201 FKY262195:FKY262201 FUU262195:FUU262201 GEQ262195:GEQ262201 GOM262195:GOM262201 GYI262195:GYI262201 HIE262195:HIE262201 HSA262195:HSA262201 IBW262195:IBW262201 ILS262195:ILS262201 IVO262195:IVO262201 JFK262195:JFK262201 JPG262195:JPG262201 JZC262195:JZC262201 KIY262195:KIY262201 KSU262195:KSU262201 LCQ262195:LCQ262201 LMM262195:LMM262201 LWI262195:LWI262201 MGE262195:MGE262201 MQA262195:MQA262201 MZW262195:MZW262201 NJS262195:NJS262201 NTO262195:NTO262201 ODK262195:ODK262201 ONG262195:ONG262201 OXC262195:OXC262201 PGY262195:PGY262201 PQU262195:PQU262201 QAQ262195:QAQ262201 QKM262195:QKM262201 QUI262195:QUI262201 REE262195:REE262201 ROA262195:ROA262201 RXW262195:RXW262201 SHS262195:SHS262201 SRO262195:SRO262201 TBK262195:TBK262201 TLG262195:TLG262201 TVC262195:TVC262201 UEY262195:UEY262201 UOU262195:UOU262201 UYQ262195:UYQ262201 VIM262195:VIM262201 VSI262195:VSI262201 WCE262195:WCE262201 WMA262195:WMA262201 WVW262195:WVW262201 O327734:O327740 JK327731:JK327737 TG327731:TG327737 ADC327731:ADC327737 AMY327731:AMY327737 AWU327731:AWU327737 BGQ327731:BGQ327737 BQM327731:BQM327737 CAI327731:CAI327737 CKE327731:CKE327737 CUA327731:CUA327737 DDW327731:DDW327737 DNS327731:DNS327737 DXO327731:DXO327737 EHK327731:EHK327737 ERG327731:ERG327737 FBC327731:FBC327737 FKY327731:FKY327737 FUU327731:FUU327737 GEQ327731:GEQ327737 GOM327731:GOM327737 GYI327731:GYI327737 HIE327731:HIE327737 HSA327731:HSA327737 IBW327731:IBW327737 ILS327731:ILS327737 IVO327731:IVO327737 JFK327731:JFK327737 JPG327731:JPG327737 JZC327731:JZC327737 KIY327731:KIY327737 KSU327731:KSU327737 LCQ327731:LCQ327737 LMM327731:LMM327737 LWI327731:LWI327737 MGE327731:MGE327737 MQA327731:MQA327737 MZW327731:MZW327737 NJS327731:NJS327737 NTO327731:NTO327737 ODK327731:ODK327737 ONG327731:ONG327737 OXC327731:OXC327737 PGY327731:PGY327737 PQU327731:PQU327737 QAQ327731:QAQ327737 QKM327731:QKM327737 QUI327731:QUI327737 REE327731:REE327737 ROA327731:ROA327737 RXW327731:RXW327737 SHS327731:SHS327737 SRO327731:SRO327737 TBK327731:TBK327737 TLG327731:TLG327737 TVC327731:TVC327737 UEY327731:UEY327737 UOU327731:UOU327737 UYQ327731:UYQ327737 VIM327731:VIM327737 VSI327731:VSI327737 WCE327731:WCE327737 WMA327731:WMA327737 WVW327731:WVW327737 O393270:O393276 JK393267:JK393273 TG393267:TG393273 ADC393267:ADC393273 AMY393267:AMY393273 AWU393267:AWU393273 BGQ393267:BGQ393273 BQM393267:BQM393273 CAI393267:CAI393273 CKE393267:CKE393273 CUA393267:CUA393273 DDW393267:DDW393273 DNS393267:DNS393273 DXO393267:DXO393273 EHK393267:EHK393273 ERG393267:ERG393273 FBC393267:FBC393273 FKY393267:FKY393273 FUU393267:FUU393273 GEQ393267:GEQ393273 GOM393267:GOM393273 GYI393267:GYI393273 HIE393267:HIE393273 HSA393267:HSA393273 IBW393267:IBW393273 ILS393267:ILS393273 IVO393267:IVO393273 JFK393267:JFK393273 JPG393267:JPG393273 JZC393267:JZC393273 KIY393267:KIY393273 KSU393267:KSU393273 LCQ393267:LCQ393273 LMM393267:LMM393273 LWI393267:LWI393273 MGE393267:MGE393273 MQA393267:MQA393273 MZW393267:MZW393273 NJS393267:NJS393273 NTO393267:NTO393273 ODK393267:ODK393273 ONG393267:ONG393273 OXC393267:OXC393273 PGY393267:PGY393273 PQU393267:PQU393273 QAQ393267:QAQ393273 QKM393267:QKM393273 QUI393267:QUI393273 REE393267:REE393273 ROA393267:ROA393273 RXW393267:RXW393273 SHS393267:SHS393273 SRO393267:SRO393273 TBK393267:TBK393273 TLG393267:TLG393273 TVC393267:TVC393273 UEY393267:UEY393273 UOU393267:UOU393273 UYQ393267:UYQ393273 VIM393267:VIM393273 VSI393267:VSI393273 WCE393267:WCE393273 WMA393267:WMA393273 WVW393267:WVW393273 O458806:O458812 JK458803:JK458809 TG458803:TG458809 ADC458803:ADC458809 AMY458803:AMY458809 AWU458803:AWU458809 BGQ458803:BGQ458809 BQM458803:BQM458809 CAI458803:CAI458809 CKE458803:CKE458809 CUA458803:CUA458809 DDW458803:DDW458809 DNS458803:DNS458809 DXO458803:DXO458809 EHK458803:EHK458809 ERG458803:ERG458809 FBC458803:FBC458809 FKY458803:FKY458809 FUU458803:FUU458809 GEQ458803:GEQ458809 GOM458803:GOM458809 GYI458803:GYI458809 HIE458803:HIE458809 HSA458803:HSA458809 IBW458803:IBW458809 ILS458803:ILS458809 IVO458803:IVO458809 JFK458803:JFK458809 JPG458803:JPG458809 JZC458803:JZC458809 KIY458803:KIY458809 KSU458803:KSU458809 LCQ458803:LCQ458809 LMM458803:LMM458809 LWI458803:LWI458809 MGE458803:MGE458809 MQA458803:MQA458809 MZW458803:MZW458809 NJS458803:NJS458809 NTO458803:NTO458809 ODK458803:ODK458809 ONG458803:ONG458809 OXC458803:OXC458809 PGY458803:PGY458809 PQU458803:PQU458809 QAQ458803:QAQ458809 QKM458803:QKM458809 QUI458803:QUI458809 REE458803:REE458809 ROA458803:ROA458809 RXW458803:RXW458809 SHS458803:SHS458809 SRO458803:SRO458809 TBK458803:TBK458809 TLG458803:TLG458809 TVC458803:TVC458809 UEY458803:UEY458809 UOU458803:UOU458809 UYQ458803:UYQ458809 VIM458803:VIM458809 VSI458803:VSI458809 WCE458803:WCE458809 WMA458803:WMA458809 WVW458803:WVW458809 O524342:O524348 JK524339:JK524345 TG524339:TG524345 ADC524339:ADC524345 AMY524339:AMY524345 AWU524339:AWU524345 BGQ524339:BGQ524345 BQM524339:BQM524345 CAI524339:CAI524345 CKE524339:CKE524345 CUA524339:CUA524345 DDW524339:DDW524345 DNS524339:DNS524345 DXO524339:DXO524345 EHK524339:EHK524345 ERG524339:ERG524345 FBC524339:FBC524345 FKY524339:FKY524345 FUU524339:FUU524345 GEQ524339:GEQ524345 GOM524339:GOM524345 GYI524339:GYI524345 HIE524339:HIE524345 HSA524339:HSA524345 IBW524339:IBW524345 ILS524339:ILS524345 IVO524339:IVO524345 JFK524339:JFK524345 JPG524339:JPG524345 JZC524339:JZC524345 KIY524339:KIY524345 KSU524339:KSU524345 LCQ524339:LCQ524345 LMM524339:LMM524345 LWI524339:LWI524345 MGE524339:MGE524345 MQA524339:MQA524345 MZW524339:MZW524345 NJS524339:NJS524345 NTO524339:NTO524345 ODK524339:ODK524345 ONG524339:ONG524345 OXC524339:OXC524345 PGY524339:PGY524345 PQU524339:PQU524345 QAQ524339:QAQ524345 QKM524339:QKM524345 QUI524339:QUI524345 REE524339:REE524345 ROA524339:ROA524345 RXW524339:RXW524345 SHS524339:SHS524345 SRO524339:SRO524345 TBK524339:TBK524345 TLG524339:TLG524345 TVC524339:TVC524345 UEY524339:UEY524345 UOU524339:UOU524345 UYQ524339:UYQ524345 VIM524339:VIM524345 VSI524339:VSI524345 WCE524339:WCE524345 WMA524339:WMA524345 WVW524339:WVW524345 O589878:O589884 JK589875:JK589881 TG589875:TG589881 ADC589875:ADC589881 AMY589875:AMY589881 AWU589875:AWU589881 BGQ589875:BGQ589881 BQM589875:BQM589881 CAI589875:CAI589881 CKE589875:CKE589881 CUA589875:CUA589881 DDW589875:DDW589881 DNS589875:DNS589881 DXO589875:DXO589881 EHK589875:EHK589881 ERG589875:ERG589881 FBC589875:FBC589881 FKY589875:FKY589881 FUU589875:FUU589881 GEQ589875:GEQ589881 GOM589875:GOM589881 GYI589875:GYI589881 HIE589875:HIE589881 HSA589875:HSA589881 IBW589875:IBW589881 ILS589875:ILS589881 IVO589875:IVO589881 JFK589875:JFK589881 JPG589875:JPG589881 JZC589875:JZC589881 KIY589875:KIY589881 KSU589875:KSU589881 LCQ589875:LCQ589881 LMM589875:LMM589881 LWI589875:LWI589881 MGE589875:MGE589881 MQA589875:MQA589881 MZW589875:MZW589881 NJS589875:NJS589881 NTO589875:NTO589881 ODK589875:ODK589881 ONG589875:ONG589881 OXC589875:OXC589881 PGY589875:PGY589881 PQU589875:PQU589881 QAQ589875:QAQ589881 QKM589875:QKM589881 QUI589875:QUI589881 REE589875:REE589881 ROA589875:ROA589881 RXW589875:RXW589881 SHS589875:SHS589881 SRO589875:SRO589881 TBK589875:TBK589881 TLG589875:TLG589881 TVC589875:TVC589881 UEY589875:UEY589881 UOU589875:UOU589881 UYQ589875:UYQ589881 VIM589875:VIM589881 VSI589875:VSI589881 WCE589875:WCE589881 WMA589875:WMA589881 WVW589875:WVW589881 O655414:O655420 JK655411:JK655417 TG655411:TG655417 ADC655411:ADC655417 AMY655411:AMY655417 AWU655411:AWU655417 BGQ655411:BGQ655417 BQM655411:BQM655417 CAI655411:CAI655417 CKE655411:CKE655417 CUA655411:CUA655417 DDW655411:DDW655417 DNS655411:DNS655417 DXO655411:DXO655417 EHK655411:EHK655417 ERG655411:ERG655417 FBC655411:FBC655417 FKY655411:FKY655417 FUU655411:FUU655417 GEQ655411:GEQ655417 GOM655411:GOM655417 GYI655411:GYI655417 HIE655411:HIE655417 HSA655411:HSA655417 IBW655411:IBW655417 ILS655411:ILS655417 IVO655411:IVO655417 JFK655411:JFK655417 JPG655411:JPG655417 JZC655411:JZC655417 KIY655411:KIY655417 KSU655411:KSU655417 LCQ655411:LCQ655417 LMM655411:LMM655417 LWI655411:LWI655417 MGE655411:MGE655417 MQA655411:MQA655417 MZW655411:MZW655417 NJS655411:NJS655417 NTO655411:NTO655417 ODK655411:ODK655417 ONG655411:ONG655417 OXC655411:OXC655417 PGY655411:PGY655417 PQU655411:PQU655417 QAQ655411:QAQ655417 QKM655411:QKM655417 QUI655411:QUI655417 REE655411:REE655417 ROA655411:ROA655417 RXW655411:RXW655417 SHS655411:SHS655417 SRO655411:SRO655417 TBK655411:TBK655417 TLG655411:TLG655417 TVC655411:TVC655417 UEY655411:UEY655417 UOU655411:UOU655417 UYQ655411:UYQ655417 VIM655411:VIM655417 VSI655411:VSI655417 WCE655411:WCE655417 WMA655411:WMA655417 WVW655411:WVW655417 O720950:O720956 JK720947:JK720953 TG720947:TG720953 ADC720947:ADC720953 AMY720947:AMY720953 AWU720947:AWU720953 BGQ720947:BGQ720953 BQM720947:BQM720953 CAI720947:CAI720953 CKE720947:CKE720953 CUA720947:CUA720953 DDW720947:DDW720953 DNS720947:DNS720953 DXO720947:DXO720953 EHK720947:EHK720953 ERG720947:ERG720953 FBC720947:FBC720953 FKY720947:FKY720953 FUU720947:FUU720953 GEQ720947:GEQ720953 GOM720947:GOM720953 GYI720947:GYI720953 HIE720947:HIE720953 HSA720947:HSA720953 IBW720947:IBW720953 ILS720947:ILS720953 IVO720947:IVO720953 JFK720947:JFK720953 JPG720947:JPG720953 JZC720947:JZC720953 KIY720947:KIY720953 KSU720947:KSU720953 LCQ720947:LCQ720953 LMM720947:LMM720953 LWI720947:LWI720953 MGE720947:MGE720953 MQA720947:MQA720953 MZW720947:MZW720953 NJS720947:NJS720953 NTO720947:NTO720953 ODK720947:ODK720953 ONG720947:ONG720953 OXC720947:OXC720953 PGY720947:PGY720953 PQU720947:PQU720953 QAQ720947:QAQ720953 QKM720947:QKM720953 QUI720947:QUI720953 REE720947:REE720953 ROA720947:ROA720953 RXW720947:RXW720953 SHS720947:SHS720953 SRO720947:SRO720953 TBK720947:TBK720953 TLG720947:TLG720953 TVC720947:TVC720953 UEY720947:UEY720953 UOU720947:UOU720953 UYQ720947:UYQ720953 VIM720947:VIM720953 VSI720947:VSI720953 WCE720947:WCE720953 WMA720947:WMA720953 WVW720947:WVW720953 O786486:O786492 JK786483:JK786489 TG786483:TG786489 ADC786483:ADC786489 AMY786483:AMY786489 AWU786483:AWU786489 BGQ786483:BGQ786489 BQM786483:BQM786489 CAI786483:CAI786489 CKE786483:CKE786489 CUA786483:CUA786489 DDW786483:DDW786489 DNS786483:DNS786489 DXO786483:DXO786489 EHK786483:EHK786489 ERG786483:ERG786489 FBC786483:FBC786489 FKY786483:FKY786489 FUU786483:FUU786489 GEQ786483:GEQ786489 GOM786483:GOM786489 GYI786483:GYI786489 HIE786483:HIE786489 HSA786483:HSA786489 IBW786483:IBW786489 ILS786483:ILS786489 IVO786483:IVO786489 JFK786483:JFK786489 JPG786483:JPG786489 JZC786483:JZC786489 KIY786483:KIY786489 KSU786483:KSU786489 LCQ786483:LCQ786489 LMM786483:LMM786489 LWI786483:LWI786489 MGE786483:MGE786489 MQA786483:MQA786489 MZW786483:MZW786489 NJS786483:NJS786489 NTO786483:NTO786489 ODK786483:ODK786489 ONG786483:ONG786489 OXC786483:OXC786489 PGY786483:PGY786489 PQU786483:PQU786489 QAQ786483:QAQ786489 QKM786483:QKM786489 QUI786483:QUI786489 REE786483:REE786489 ROA786483:ROA786489 RXW786483:RXW786489 SHS786483:SHS786489 SRO786483:SRO786489 TBK786483:TBK786489 TLG786483:TLG786489 TVC786483:TVC786489 UEY786483:UEY786489 UOU786483:UOU786489 UYQ786483:UYQ786489 VIM786483:VIM786489 VSI786483:VSI786489 WCE786483:WCE786489 WMA786483:WMA786489 WVW786483:WVW786489 O852022:O852028 JK852019:JK852025 TG852019:TG852025 ADC852019:ADC852025 AMY852019:AMY852025 AWU852019:AWU852025 BGQ852019:BGQ852025 BQM852019:BQM852025 CAI852019:CAI852025 CKE852019:CKE852025 CUA852019:CUA852025 DDW852019:DDW852025 DNS852019:DNS852025 DXO852019:DXO852025 EHK852019:EHK852025 ERG852019:ERG852025 FBC852019:FBC852025 FKY852019:FKY852025 FUU852019:FUU852025 GEQ852019:GEQ852025 GOM852019:GOM852025 GYI852019:GYI852025 HIE852019:HIE852025 HSA852019:HSA852025 IBW852019:IBW852025 ILS852019:ILS852025 IVO852019:IVO852025 JFK852019:JFK852025 JPG852019:JPG852025 JZC852019:JZC852025 KIY852019:KIY852025 KSU852019:KSU852025 LCQ852019:LCQ852025 LMM852019:LMM852025 LWI852019:LWI852025 MGE852019:MGE852025 MQA852019:MQA852025 MZW852019:MZW852025 NJS852019:NJS852025 NTO852019:NTO852025 ODK852019:ODK852025 ONG852019:ONG852025 OXC852019:OXC852025 PGY852019:PGY852025 PQU852019:PQU852025 QAQ852019:QAQ852025 QKM852019:QKM852025 QUI852019:QUI852025 REE852019:REE852025 ROA852019:ROA852025 RXW852019:RXW852025 SHS852019:SHS852025 SRO852019:SRO852025 TBK852019:TBK852025 TLG852019:TLG852025 TVC852019:TVC852025 UEY852019:UEY852025 UOU852019:UOU852025 UYQ852019:UYQ852025 VIM852019:VIM852025 VSI852019:VSI852025 WCE852019:WCE852025 WMA852019:WMA852025 WVW852019:WVW852025 O917558:O917564 JK917555:JK917561 TG917555:TG917561 ADC917555:ADC917561 AMY917555:AMY917561 AWU917555:AWU917561 BGQ917555:BGQ917561 BQM917555:BQM917561 CAI917555:CAI917561 CKE917555:CKE917561 CUA917555:CUA917561 DDW917555:DDW917561 DNS917555:DNS917561 DXO917555:DXO917561 EHK917555:EHK917561 ERG917555:ERG917561 FBC917555:FBC917561 FKY917555:FKY917561 FUU917555:FUU917561 GEQ917555:GEQ917561 GOM917555:GOM917561 GYI917555:GYI917561 HIE917555:HIE917561 HSA917555:HSA917561 IBW917555:IBW917561 ILS917555:ILS917561 IVO917555:IVO917561 JFK917555:JFK917561 JPG917555:JPG917561 JZC917555:JZC917561 KIY917555:KIY917561 KSU917555:KSU917561 LCQ917555:LCQ917561 LMM917555:LMM917561 LWI917555:LWI917561 MGE917555:MGE917561 MQA917555:MQA917561 MZW917555:MZW917561 NJS917555:NJS917561 NTO917555:NTO917561 ODK917555:ODK917561 ONG917555:ONG917561 OXC917555:OXC917561 PGY917555:PGY917561 PQU917555:PQU917561 QAQ917555:QAQ917561 QKM917555:QKM917561 QUI917555:QUI917561 REE917555:REE917561 ROA917555:ROA917561 RXW917555:RXW917561 SHS917555:SHS917561 SRO917555:SRO917561 TBK917555:TBK917561 TLG917555:TLG917561 TVC917555:TVC917561 UEY917555:UEY917561 UOU917555:UOU917561 UYQ917555:UYQ917561 VIM917555:VIM917561 VSI917555:VSI917561 WCE917555:WCE917561 WMA917555:WMA917561 WVW917555:WVW917561 O983094:O983100 JK983091:JK983097 TG983091:TG983097 ADC983091:ADC983097 AMY983091:AMY983097 AWU983091:AWU983097 BGQ983091:BGQ983097 BQM983091:BQM983097 CAI983091:CAI983097 CKE983091:CKE983097 CUA983091:CUA983097 DDW983091:DDW983097 DNS983091:DNS983097 DXO983091:DXO983097 EHK983091:EHK983097 ERG983091:ERG983097 FBC983091:FBC983097 FKY983091:FKY983097 FUU983091:FUU983097 GEQ983091:GEQ983097 GOM983091:GOM983097 GYI983091:GYI983097 HIE983091:HIE983097 HSA983091:HSA983097 IBW983091:IBW983097 ILS983091:ILS983097 IVO983091:IVO983097 JFK983091:JFK983097 JPG983091:JPG983097 JZC983091:JZC983097 KIY983091:KIY983097 KSU983091:KSU983097 LCQ983091:LCQ983097 LMM983091:LMM983097 LWI983091:LWI983097 MGE983091:MGE983097 MQA983091:MQA983097 MZW983091:MZW983097 NJS983091:NJS983097 NTO983091:NTO983097 ODK983091:ODK983097 ONG983091:ONG983097 OXC983091:OXC983097 PGY983091:PGY983097 PQU983091:PQU983097 QAQ983091:QAQ983097 QKM983091:QKM983097 QUI983091:QUI983097 REE983091:REE983097 ROA983091:ROA983097 RXW983091:RXW983097 SHS983091:SHS983097 SRO983091:SRO983097 TBK983091:TBK983097 TLG983091:TLG983097 TVC983091:TVC983097 UEY983091:UEY983097 UOU983091:UOU983097 UYQ983091:UYQ983097 VIM983091:VIM983097 VSI983091:VSI983097 WCE983091:WCE983097 WMA983091:WMA983097 WVW983091:WVW983097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85 JK65582 TG65582 ADC65582 AMY65582 AWU65582 BGQ65582 BQM65582 CAI65582 CKE65582 CUA65582 DDW65582 DNS65582 DXO65582 EHK65582 ERG65582 FBC65582 FKY65582 FUU65582 GEQ65582 GOM65582 GYI65582 HIE65582 HSA65582 IBW65582 ILS65582 IVO65582 JFK65582 JPG65582 JZC65582 KIY65582 KSU65582 LCQ65582 LMM65582 LWI65582 MGE65582 MQA65582 MZW65582 NJS65582 NTO65582 ODK65582 ONG65582 OXC65582 PGY65582 PQU65582 QAQ65582 QKM65582 QUI65582 REE65582 ROA65582 RXW65582 SHS65582 SRO65582 TBK65582 TLG65582 TVC65582 UEY65582 UOU65582 UYQ65582 VIM65582 VSI65582 WCE65582 WMA65582 WVW65582 O131121 JK131118 TG131118 ADC131118 AMY131118 AWU131118 BGQ131118 BQM131118 CAI131118 CKE131118 CUA131118 DDW131118 DNS131118 DXO131118 EHK131118 ERG131118 FBC131118 FKY131118 FUU131118 GEQ131118 GOM131118 GYI131118 HIE131118 HSA131118 IBW131118 ILS131118 IVO131118 JFK131118 JPG131118 JZC131118 KIY131118 KSU131118 LCQ131118 LMM131118 LWI131118 MGE131118 MQA131118 MZW131118 NJS131118 NTO131118 ODK131118 ONG131118 OXC131118 PGY131118 PQU131118 QAQ131118 QKM131118 QUI131118 REE131118 ROA131118 RXW131118 SHS131118 SRO131118 TBK131118 TLG131118 TVC131118 UEY131118 UOU131118 UYQ131118 VIM131118 VSI131118 WCE131118 WMA131118 WVW131118 O196657 JK196654 TG196654 ADC196654 AMY196654 AWU196654 BGQ196654 BQM196654 CAI196654 CKE196654 CUA196654 DDW196654 DNS196654 DXO196654 EHK196654 ERG196654 FBC196654 FKY196654 FUU196654 GEQ196654 GOM196654 GYI196654 HIE196654 HSA196654 IBW196654 ILS196654 IVO196654 JFK196654 JPG196654 JZC196654 KIY196654 KSU196654 LCQ196654 LMM196654 LWI196654 MGE196654 MQA196654 MZW196654 NJS196654 NTO196654 ODK196654 ONG196654 OXC196654 PGY196654 PQU196654 QAQ196654 QKM196654 QUI196654 REE196654 ROA196654 RXW196654 SHS196654 SRO196654 TBK196654 TLG196654 TVC196654 UEY196654 UOU196654 UYQ196654 VIM196654 VSI196654 WCE196654 WMA196654 WVW196654 O262193 JK262190 TG262190 ADC262190 AMY262190 AWU262190 BGQ262190 BQM262190 CAI262190 CKE262190 CUA262190 DDW262190 DNS262190 DXO262190 EHK262190 ERG262190 FBC262190 FKY262190 FUU262190 GEQ262190 GOM262190 GYI262190 HIE262190 HSA262190 IBW262190 ILS262190 IVO262190 JFK262190 JPG262190 JZC262190 KIY262190 KSU262190 LCQ262190 LMM262190 LWI262190 MGE262190 MQA262190 MZW262190 NJS262190 NTO262190 ODK262190 ONG262190 OXC262190 PGY262190 PQU262190 QAQ262190 QKM262190 QUI262190 REE262190 ROA262190 RXW262190 SHS262190 SRO262190 TBK262190 TLG262190 TVC262190 UEY262190 UOU262190 UYQ262190 VIM262190 VSI262190 WCE262190 WMA262190 WVW262190 O327729 JK327726 TG327726 ADC327726 AMY327726 AWU327726 BGQ327726 BQM327726 CAI327726 CKE327726 CUA327726 DDW327726 DNS327726 DXO327726 EHK327726 ERG327726 FBC327726 FKY327726 FUU327726 GEQ327726 GOM327726 GYI327726 HIE327726 HSA327726 IBW327726 ILS327726 IVO327726 JFK327726 JPG327726 JZC327726 KIY327726 KSU327726 LCQ327726 LMM327726 LWI327726 MGE327726 MQA327726 MZW327726 NJS327726 NTO327726 ODK327726 ONG327726 OXC327726 PGY327726 PQU327726 QAQ327726 QKM327726 QUI327726 REE327726 ROA327726 RXW327726 SHS327726 SRO327726 TBK327726 TLG327726 TVC327726 UEY327726 UOU327726 UYQ327726 VIM327726 VSI327726 WCE327726 WMA327726 WVW327726 O393265 JK393262 TG393262 ADC393262 AMY393262 AWU393262 BGQ393262 BQM393262 CAI393262 CKE393262 CUA393262 DDW393262 DNS393262 DXO393262 EHK393262 ERG393262 FBC393262 FKY393262 FUU393262 GEQ393262 GOM393262 GYI393262 HIE393262 HSA393262 IBW393262 ILS393262 IVO393262 JFK393262 JPG393262 JZC393262 KIY393262 KSU393262 LCQ393262 LMM393262 LWI393262 MGE393262 MQA393262 MZW393262 NJS393262 NTO393262 ODK393262 ONG393262 OXC393262 PGY393262 PQU393262 QAQ393262 QKM393262 QUI393262 REE393262 ROA393262 RXW393262 SHS393262 SRO393262 TBK393262 TLG393262 TVC393262 UEY393262 UOU393262 UYQ393262 VIM393262 VSI393262 WCE393262 WMA393262 WVW393262 O458801 JK458798 TG458798 ADC458798 AMY458798 AWU458798 BGQ458798 BQM458798 CAI458798 CKE458798 CUA458798 DDW458798 DNS458798 DXO458798 EHK458798 ERG458798 FBC458798 FKY458798 FUU458798 GEQ458798 GOM458798 GYI458798 HIE458798 HSA458798 IBW458798 ILS458798 IVO458798 JFK458798 JPG458798 JZC458798 KIY458798 KSU458798 LCQ458798 LMM458798 LWI458798 MGE458798 MQA458798 MZW458798 NJS458798 NTO458798 ODK458798 ONG458798 OXC458798 PGY458798 PQU458798 QAQ458798 QKM458798 QUI458798 REE458798 ROA458798 RXW458798 SHS458798 SRO458798 TBK458798 TLG458798 TVC458798 UEY458798 UOU458798 UYQ458798 VIM458798 VSI458798 WCE458798 WMA458798 WVW458798 O524337 JK524334 TG524334 ADC524334 AMY524334 AWU524334 BGQ524334 BQM524334 CAI524334 CKE524334 CUA524334 DDW524334 DNS524334 DXO524334 EHK524334 ERG524334 FBC524334 FKY524334 FUU524334 GEQ524334 GOM524334 GYI524334 HIE524334 HSA524334 IBW524334 ILS524334 IVO524334 JFK524334 JPG524334 JZC524334 KIY524334 KSU524334 LCQ524334 LMM524334 LWI524334 MGE524334 MQA524334 MZW524334 NJS524334 NTO524334 ODK524334 ONG524334 OXC524334 PGY524334 PQU524334 QAQ524334 QKM524334 QUI524334 REE524334 ROA524334 RXW524334 SHS524334 SRO524334 TBK524334 TLG524334 TVC524334 UEY524334 UOU524334 UYQ524334 VIM524334 VSI524334 WCE524334 WMA524334 WVW524334 O589873 JK589870 TG589870 ADC589870 AMY589870 AWU589870 BGQ589870 BQM589870 CAI589870 CKE589870 CUA589870 DDW589870 DNS589870 DXO589870 EHK589870 ERG589870 FBC589870 FKY589870 FUU589870 GEQ589870 GOM589870 GYI589870 HIE589870 HSA589870 IBW589870 ILS589870 IVO589870 JFK589870 JPG589870 JZC589870 KIY589870 KSU589870 LCQ589870 LMM589870 LWI589870 MGE589870 MQA589870 MZW589870 NJS589870 NTO589870 ODK589870 ONG589870 OXC589870 PGY589870 PQU589870 QAQ589870 QKM589870 QUI589870 REE589870 ROA589870 RXW589870 SHS589870 SRO589870 TBK589870 TLG589870 TVC589870 UEY589870 UOU589870 UYQ589870 VIM589870 VSI589870 WCE589870 WMA589870 WVW589870 O655409 JK655406 TG655406 ADC655406 AMY655406 AWU655406 BGQ655406 BQM655406 CAI655406 CKE655406 CUA655406 DDW655406 DNS655406 DXO655406 EHK655406 ERG655406 FBC655406 FKY655406 FUU655406 GEQ655406 GOM655406 GYI655406 HIE655406 HSA655406 IBW655406 ILS655406 IVO655406 JFK655406 JPG655406 JZC655406 KIY655406 KSU655406 LCQ655406 LMM655406 LWI655406 MGE655406 MQA655406 MZW655406 NJS655406 NTO655406 ODK655406 ONG655406 OXC655406 PGY655406 PQU655406 QAQ655406 QKM655406 QUI655406 REE655406 ROA655406 RXW655406 SHS655406 SRO655406 TBK655406 TLG655406 TVC655406 UEY655406 UOU655406 UYQ655406 VIM655406 VSI655406 WCE655406 WMA655406 WVW655406 O720945 JK720942 TG720942 ADC720942 AMY720942 AWU720942 BGQ720942 BQM720942 CAI720942 CKE720942 CUA720942 DDW720942 DNS720942 DXO720942 EHK720942 ERG720942 FBC720942 FKY720942 FUU720942 GEQ720942 GOM720942 GYI720942 HIE720942 HSA720942 IBW720942 ILS720942 IVO720942 JFK720942 JPG720942 JZC720942 KIY720942 KSU720942 LCQ720942 LMM720942 LWI720942 MGE720942 MQA720942 MZW720942 NJS720942 NTO720942 ODK720942 ONG720942 OXC720942 PGY720942 PQU720942 QAQ720942 QKM720942 QUI720942 REE720942 ROA720942 RXW720942 SHS720942 SRO720942 TBK720942 TLG720942 TVC720942 UEY720942 UOU720942 UYQ720942 VIM720942 VSI720942 WCE720942 WMA720942 WVW720942 O786481 JK786478 TG786478 ADC786478 AMY786478 AWU786478 BGQ786478 BQM786478 CAI786478 CKE786478 CUA786478 DDW786478 DNS786478 DXO786478 EHK786478 ERG786478 FBC786478 FKY786478 FUU786478 GEQ786478 GOM786478 GYI786478 HIE786478 HSA786478 IBW786478 ILS786478 IVO786478 JFK786478 JPG786478 JZC786478 KIY786478 KSU786478 LCQ786478 LMM786478 LWI786478 MGE786478 MQA786478 MZW786478 NJS786478 NTO786478 ODK786478 ONG786478 OXC786478 PGY786478 PQU786478 QAQ786478 QKM786478 QUI786478 REE786478 ROA786478 RXW786478 SHS786478 SRO786478 TBK786478 TLG786478 TVC786478 UEY786478 UOU786478 UYQ786478 VIM786478 VSI786478 WCE786478 WMA786478 WVW786478 O852017 JK852014 TG852014 ADC852014 AMY852014 AWU852014 BGQ852014 BQM852014 CAI852014 CKE852014 CUA852014 DDW852014 DNS852014 DXO852014 EHK852014 ERG852014 FBC852014 FKY852014 FUU852014 GEQ852014 GOM852014 GYI852014 HIE852014 HSA852014 IBW852014 ILS852014 IVO852014 JFK852014 JPG852014 JZC852014 KIY852014 KSU852014 LCQ852014 LMM852014 LWI852014 MGE852014 MQA852014 MZW852014 NJS852014 NTO852014 ODK852014 ONG852014 OXC852014 PGY852014 PQU852014 QAQ852014 QKM852014 QUI852014 REE852014 ROA852014 RXW852014 SHS852014 SRO852014 TBK852014 TLG852014 TVC852014 UEY852014 UOU852014 UYQ852014 VIM852014 VSI852014 WCE852014 WMA852014 WVW852014 O917553 JK917550 TG917550 ADC917550 AMY917550 AWU917550 BGQ917550 BQM917550 CAI917550 CKE917550 CUA917550 DDW917550 DNS917550 DXO917550 EHK917550 ERG917550 FBC917550 FKY917550 FUU917550 GEQ917550 GOM917550 GYI917550 HIE917550 HSA917550 IBW917550 ILS917550 IVO917550 JFK917550 JPG917550 JZC917550 KIY917550 KSU917550 LCQ917550 LMM917550 LWI917550 MGE917550 MQA917550 MZW917550 NJS917550 NTO917550 ODK917550 ONG917550 OXC917550 PGY917550 PQU917550 QAQ917550 QKM917550 QUI917550 REE917550 ROA917550 RXW917550 SHS917550 SRO917550 TBK917550 TLG917550 TVC917550 UEY917550 UOU917550 UYQ917550 VIM917550 VSI917550 WCE917550 WMA917550 WVW917550 O983089 JK983086 TG983086 ADC983086 AMY983086 AWU983086 BGQ983086 BQM983086 CAI983086 CKE983086 CUA983086 DDW983086 DNS983086 DXO983086 EHK983086 ERG983086 FBC983086 FKY983086 FUU983086 GEQ983086 GOM983086 GYI983086 HIE983086 HSA983086 IBW983086 ILS983086 IVO983086 JFK983086 JPG983086 JZC983086 KIY983086 KSU983086 LCQ983086 LMM983086 LWI983086 MGE983086 MQA983086 MZW983086 NJS983086 NTO983086 ODK983086 ONG983086 OXC983086 PGY983086 PQU983086 QAQ983086 QKM983086 QUI983086 REE983086 ROA983086 RXW983086 SHS983086 SRO983086 TBK983086 TLG983086 TVC983086 UEY983086 UOU983086 UYQ983086 VIM983086 VSI983086 WCE983086 WMA983086 WVW983086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99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5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71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7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3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9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5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51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7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3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9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5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31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7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3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O22:O26 JK22:JK26 TG22:TG26 ADC22:ADC26 AMY22:AMY26 AWU22:AWU26 BGQ22:BGQ26 BQM22:BQM26 CAI22:CAI26 CKE22:CKE26 CUA22:CUA26 DDW22:DDW26 DNS22:DNS26 DXO22:DXO26 EHK22:EHK26 ERG22:ERG26 FBC22:FBC26 FKY22:FKY26 FUU22:FUU26 GEQ22:GEQ26 GOM22:GOM26 GYI22:GYI26 HIE22:HIE26 HSA22:HSA26 IBW22:IBW26 ILS22:ILS26 IVO22:IVO26 JFK22:JFK26 JPG22:JPG26 JZC22:JZC26 KIY22:KIY26 KSU22:KSU26 LCQ22:LCQ26 LMM22:LMM26 LWI22:LWI26 MGE22:MGE26 MQA22:MQA26 MZW22:MZW26 NJS22:NJS26 NTO22:NTO26 ODK22:ODK26 ONG22:ONG26 OXC22:OXC26 PGY22:PGY26 PQU22:PQU26 QAQ22:QAQ26 QKM22:QKM26 QUI22:QUI26 REE22:REE26 ROA22:ROA26 RXW22:RXW26 SHS22:SHS26 SRO22:SRO26 TBK22:TBK26 TLG22:TLG26 TVC22:TVC26 UEY22:UEY26 UOU22:UOU26 UYQ22:UYQ26 VIM22:VIM26 VSI22:VSI26 WCE22:WCE26 WMA22:WMA26 WVW22:WVW26 O65602:O65606 JK65599:JK65603 TG65599:TG65603 ADC65599:ADC65603 AMY65599:AMY65603 AWU65599:AWU65603 BGQ65599:BGQ65603 BQM65599:BQM65603 CAI65599:CAI65603 CKE65599:CKE65603 CUA65599:CUA65603 DDW65599:DDW65603 DNS65599:DNS65603 DXO65599:DXO65603 EHK65599:EHK65603 ERG65599:ERG65603 FBC65599:FBC65603 FKY65599:FKY65603 FUU65599:FUU65603 GEQ65599:GEQ65603 GOM65599:GOM65603 GYI65599:GYI65603 HIE65599:HIE65603 HSA65599:HSA65603 IBW65599:IBW65603 ILS65599:ILS65603 IVO65599:IVO65603 JFK65599:JFK65603 JPG65599:JPG65603 JZC65599:JZC65603 KIY65599:KIY65603 KSU65599:KSU65603 LCQ65599:LCQ65603 LMM65599:LMM65603 LWI65599:LWI65603 MGE65599:MGE65603 MQA65599:MQA65603 MZW65599:MZW65603 NJS65599:NJS65603 NTO65599:NTO65603 ODK65599:ODK65603 ONG65599:ONG65603 OXC65599:OXC65603 PGY65599:PGY65603 PQU65599:PQU65603 QAQ65599:QAQ65603 QKM65599:QKM65603 QUI65599:QUI65603 REE65599:REE65603 ROA65599:ROA65603 RXW65599:RXW65603 SHS65599:SHS65603 SRO65599:SRO65603 TBK65599:TBK65603 TLG65599:TLG65603 TVC65599:TVC65603 UEY65599:UEY65603 UOU65599:UOU65603 UYQ65599:UYQ65603 VIM65599:VIM65603 VSI65599:VSI65603 WCE65599:WCE65603 WMA65599:WMA65603 WVW65599:WVW65603 O131138:O131142 JK131135:JK131139 TG131135:TG131139 ADC131135:ADC131139 AMY131135:AMY131139 AWU131135:AWU131139 BGQ131135:BGQ131139 BQM131135:BQM131139 CAI131135:CAI131139 CKE131135:CKE131139 CUA131135:CUA131139 DDW131135:DDW131139 DNS131135:DNS131139 DXO131135:DXO131139 EHK131135:EHK131139 ERG131135:ERG131139 FBC131135:FBC131139 FKY131135:FKY131139 FUU131135:FUU131139 GEQ131135:GEQ131139 GOM131135:GOM131139 GYI131135:GYI131139 HIE131135:HIE131139 HSA131135:HSA131139 IBW131135:IBW131139 ILS131135:ILS131139 IVO131135:IVO131139 JFK131135:JFK131139 JPG131135:JPG131139 JZC131135:JZC131139 KIY131135:KIY131139 KSU131135:KSU131139 LCQ131135:LCQ131139 LMM131135:LMM131139 LWI131135:LWI131139 MGE131135:MGE131139 MQA131135:MQA131139 MZW131135:MZW131139 NJS131135:NJS131139 NTO131135:NTO131139 ODK131135:ODK131139 ONG131135:ONG131139 OXC131135:OXC131139 PGY131135:PGY131139 PQU131135:PQU131139 QAQ131135:QAQ131139 QKM131135:QKM131139 QUI131135:QUI131139 REE131135:REE131139 ROA131135:ROA131139 RXW131135:RXW131139 SHS131135:SHS131139 SRO131135:SRO131139 TBK131135:TBK131139 TLG131135:TLG131139 TVC131135:TVC131139 UEY131135:UEY131139 UOU131135:UOU131139 UYQ131135:UYQ131139 VIM131135:VIM131139 VSI131135:VSI131139 WCE131135:WCE131139 WMA131135:WMA131139 WVW131135:WVW131139 O196674:O196678 JK196671:JK196675 TG196671:TG196675 ADC196671:ADC196675 AMY196671:AMY196675 AWU196671:AWU196675 BGQ196671:BGQ196675 BQM196671:BQM196675 CAI196671:CAI196675 CKE196671:CKE196675 CUA196671:CUA196675 DDW196671:DDW196675 DNS196671:DNS196675 DXO196671:DXO196675 EHK196671:EHK196675 ERG196671:ERG196675 FBC196671:FBC196675 FKY196671:FKY196675 FUU196671:FUU196675 GEQ196671:GEQ196675 GOM196671:GOM196675 GYI196671:GYI196675 HIE196671:HIE196675 HSA196671:HSA196675 IBW196671:IBW196675 ILS196671:ILS196675 IVO196671:IVO196675 JFK196671:JFK196675 JPG196671:JPG196675 JZC196671:JZC196675 KIY196671:KIY196675 KSU196671:KSU196675 LCQ196671:LCQ196675 LMM196671:LMM196675 LWI196671:LWI196675 MGE196671:MGE196675 MQA196671:MQA196675 MZW196671:MZW196675 NJS196671:NJS196675 NTO196671:NTO196675 ODK196671:ODK196675 ONG196671:ONG196675 OXC196671:OXC196675 PGY196671:PGY196675 PQU196671:PQU196675 QAQ196671:QAQ196675 QKM196671:QKM196675 QUI196671:QUI196675 REE196671:REE196675 ROA196671:ROA196675 RXW196671:RXW196675 SHS196671:SHS196675 SRO196671:SRO196675 TBK196671:TBK196675 TLG196671:TLG196675 TVC196671:TVC196675 UEY196671:UEY196675 UOU196671:UOU196675 UYQ196671:UYQ196675 VIM196671:VIM196675 VSI196671:VSI196675 WCE196671:WCE196675 WMA196671:WMA196675 WVW196671:WVW196675 O262210:O262214 JK262207:JK262211 TG262207:TG262211 ADC262207:ADC262211 AMY262207:AMY262211 AWU262207:AWU262211 BGQ262207:BGQ262211 BQM262207:BQM262211 CAI262207:CAI262211 CKE262207:CKE262211 CUA262207:CUA262211 DDW262207:DDW262211 DNS262207:DNS262211 DXO262207:DXO262211 EHK262207:EHK262211 ERG262207:ERG262211 FBC262207:FBC262211 FKY262207:FKY262211 FUU262207:FUU262211 GEQ262207:GEQ262211 GOM262207:GOM262211 GYI262207:GYI262211 HIE262207:HIE262211 HSA262207:HSA262211 IBW262207:IBW262211 ILS262207:ILS262211 IVO262207:IVO262211 JFK262207:JFK262211 JPG262207:JPG262211 JZC262207:JZC262211 KIY262207:KIY262211 KSU262207:KSU262211 LCQ262207:LCQ262211 LMM262207:LMM262211 LWI262207:LWI262211 MGE262207:MGE262211 MQA262207:MQA262211 MZW262207:MZW262211 NJS262207:NJS262211 NTO262207:NTO262211 ODK262207:ODK262211 ONG262207:ONG262211 OXC262207:OXC262211 PGY262207:PGY262211 PQU262207:PQU262211 QAQ262207:QAQ262211 QKM262207:QKM262211 QUI262207:QUI262211 REE262207:REE262211 ROA262207:ROA262211 RXW262207:RXW262211 SHS262207:SHS262211 SRO262207:SRO262211 TBK262207:TBK262211 TLG262207:TLG262211 TVC262207:TVC262211 UEY262207:UEY262211 UOU262207:UOU262211 UYQ262207:UYQ262211 VIM262207:VIM262211 VSI262207:VSI262211 WCE262207:WCE262211 WMA262207:WMA262211 WVW262207:WVW262211 O327746:O327750 JK327743:JK327747 TG327743:TG327747 ADC327743:ADC327747 AMY327743:AMY327747 AWU327743:AWU327747 BGQ327743:BGQ327747 BQM327743:BQM327747 CAI327743:CAI327747 CKE327743:CKE327747 CUA327743:CUA327747 DDW327743:DDW327747 DNS327743:DNS327747 DXO327743:DXO327747 EHK327743:EHK327747 ERG327743:ERG327747 FBC327743:FBC327747 FKY327743:FKY327747 FUU327743:FUU327747 GEQ327743:GEQ327747 GOM327743:GOM327747 GYI327743:GYI327747 HIE327743:HIE327747 HSA327743:HSA327747 IBW327743:IBW327747 ILS327743:ILS327747 IVO327743:IVO327747 JFK327743:JFK327747 JPG327743:JPG327747 JZC327743:JZC327747 KIY327743:KIY327747 KSU327743:KSU327747 LCQ327743:LCQ327747 LMM327743:LMM327747 LWI327743:LWI327747 MGE327743:MGE327747 MQA327743:MQA327747 MZW327743:MZW327747 NJS327743:NJS327747 NTO327743:NTO327747 ODK327743:ODK327747 ONG327743:ONG327747 OXC327743:OXC327747 PGY327743:PGY327747 PQU327743:PQU327747 QAQ327743:QAQ327747 QKM327743:QKM327747 QUI327743:QUI327747 REE327743:REE327747 ROA327743:ROA327747 RXW327743:RXW327747 SHS327743:SHS327747 SRO327743:SRO327747 TBK327743:TBK327747 TLG327743:TLG327747 TVC327743:TVC327747 UEY327743:UEY327747 UOU327743:UOU327747 UYQ327743:UYQ327747 VIM327743:VIM327747 VSI327743:VSI327747 WCE327743:WCE327747 WMA327743:WMA327747 WVW327743:WVW327747 O393282:O393286 JK393279:JK393283 TG393279:TG393283 ADC393279:ADC393283 AMY393279:AMY393283 AWU393279:AWU393283 BGQ393279:BGQ393283 BQM393279:BQM393283 CAI393279:CAI393283 CKE393279:CKE393283 CUA393279:CUA393283 DDW393279:DDW393283 DNS393279:DNS393283 DXO393279:DXO393283 EHK393279:EHK393283 ERG393279:ERG393283 FBC393279:FBC393283 FKY393279:FKY393283 FUU393279:FUU393283 GEQ393279:GEQ393283 GOM393279:GOM393283 GYI393279:GYI393283 HIE393279:HIE393283 HSA393279:HSA393283 IBW393279:IBW393283 ILS393279:ILS393283 IVO393279:IVO393283 JFK393279:JFK393283 JPG393279:JPG393283 JZC393279:JZC393283 KIY393279:KIY393283 KSU393279:KSU393283 LCQ393279:LCQ393283 LMM393279:LMM393283 LWI393279:LWI393283 MGE393279:MGE393283 MQA393279:MQA393283 MZW393279:MZW393283 NJS393279:NJS393283 NTO393279:NTO393283 ODK393279:ODK393283 ONG393279:ONG393283 OXC393279:OXC393283 PGY393279:PGY393283 PQU393279:PQU393283 QAQ393279:QAQ393283 QKM393279:QKM393283 QUI393279:QUI393283 REE393279:REE393283 ROA393279:ROA393283 RXW393279:RXW393283 SHS393279:SHS393283 SRO393279:SRO393283 TBK393279:TBK393283 TLG393279:TLG393283 TVC393279:TVC393283 UEY393279:UEY393283 UOU393279:UOU393283 UYQ393279:UYQ393283 VIM393279:VIM393283 VSI393279:VSI393283 WCE393279:WCE393283 WMA393279:WMA393283 WVW393279:WVW393283 O458818:O458822 JK458815:JK458819 TG458815:TG458819 ADC458815:ADC458819 AMY458815:AMY458819 AWU458815:AWU458819 BGQ458815:BGQ458819 BQM458815:BQM458819 CAI458815:CAI458819 CKE458815:CKE458819 CUA458815:CUA458819 DDW458815:DDW458819 DNS458815:DNS458819 DXO458815:DXO458819 EHK458815:EHK458819 ERG458815:ERG458819 FBC458815:FBC458819 FKY458815:FKY458819 FUU458815:FUU458819 GEQ458815:GEQ458819 GOM458815:GOM458819 GYI458815:GYI458819 HIE458815:HIE458819 HSA458815:HSA458819 IBW458815:IBW458819 ILS458815:ILS458819 IVO458815:IVO458819 JFK458815:JFK458819 JPG458815:JPG458819 JZC458815:JZC458819 KIY458815:KIY458819 KSU458815:KSU458819 LCQ458815:LCQ458819 LMM458815:LMM458819 LWI458815:LWI458819 MGE458815:MGE458819 MQA458815:MQA458819 MZW458815:MZW458819 NJS458815:NJS458819 NTO458815:NTO458819 ODK458815:ODK458819 ONG458815:ONG458819 OXC458815:OXC458819 PGY458815:PGY458819 PQU458815:PQU458819 QAQ458815:QAQ458819 QKM458815:QKM458819 QUI458815:QUI458819 REE458815:REE458819 ROA458815:ROA458819 RXW458815:RXW458819 SHS458815:SHS458819 SRO458815:SRO458819 TBK458815:TBK458819 TLG458815:TLG458819 TVC458815:TVC458819 UEY458815:UEY458819 UOU458815:UOU458819 UYQ458815:UYQ458819 VIM458815:VIM458819 VSI458815:VSI458819 WCE458815:WCE458819 WMA458815:WMA458819 WVW458815:WVW458819 O524354:O524358 JK524351:JK524355 TG524351:TG524355 ADC524351:ADC524355 AMY524351:AMY524355 AWU524351:AWU524355 BGQ524351:BGQ524355 BQM524351:BQM524355 CAI524351:CAI524355 CKE524351:CKE524355 CUA524351:CUA524355 DDW524351:DDW524355 DNS524351:DNS524355 DXO524351:DXO524355 EHK524351:EHK524355 ERG524351:ERG524355 FBC524351:FBC524355 FKY524351:FKY524355 FUU524351:FUU524355 GEQ524351:GEQ524355 GOM524351:GOM524355 GYI524351:GYI524355 HIE524351:HIE524355 HSA524351:HSA524355 IBW524351:IBW524355 ILS524351:ILS524355 IVO524351:IVO524355 JFK524351:JFK524355 JPG524351:JPG524355 JZC524351:JZC524355 KIY524351:KIY524355 KSU524351:KSU524355 LCQ524351:LCQ524355 LMM524351:LMM524355 LWI524351:LWI524355 MGE524351:MGE524355 MQA524351:MQA524355 MZW524351:MZW524355 NJS524351:NJS524355 NTO524351:NTO524355 ODK524351:ODK524355 ONG524351:ONG524355 OXC524351:OXC524355 PGY524351:PGY524355 PQU524351:PQU524355 QAQ524351:QAQ524355 QKM524351:QKM524355 QUI524351:QUI524355 REE524351:REE524355 ROA524351:ROA524355 RXW524351:RXW524355 SHS524351:SHS524355 SRO524351:SRO524355 TBK524351:TBK524355 TLG524351:TLG524355 TVC524351:TVC524355 UEY524351:UEY524355 UOU524351:UOU524355 UYQ524351:UYQ524355 VIM524351:VIM524355 VSI524351:VSI524355 WCE524351:WCE524355 WMA524351:WMA524355 WVW524351:WVW524355 O589890:O589894 JK589887:JK589891 TG589887:TG589891 ADC589887:ADC589891 AMY589887:AMY589891 AWU589887:AWU589891 BGQ589887:BGQ589891 BQM589887:BQM589891 CAI589887:CAI589891 CKE589887:CKE589891 CUA589887:CUA589891 DDW589887:DDW589891 DNS589887:DNS589891 DXO589887:DXO589891 EHK589887:EHK589891 ERG589887:ERG589891 FBC589887:FBC589891 FKY589887:FKY589891 FUU589887:FUU589891 GEQ589887:GEQ589891 GOM589887:GOM589891 GYI589887:GYI589891 HIE589887:HIE589891 HSA589887:HSA589891 IBW589887:IBW589891 ILS589887:ILS589891 IVO589887:IVO589891 JFK589887:JFK589891 JPG589887:JPG589891 JZC589887:JZC589891 KIY589887:KIY589891 KSU589887:KSU589891 LCQ589887:LCQ589891 LMM589887:LMM589891 LWI589887:LWI589891 MGE589887:MGE589891 MQA589887:MQA589891 MZW589887:MZW589891 NJS589887:NJS589891 NTO589887:NTO589891 ODK589887:ODK589891 ONG589887:ONG589891 OXC589887:OXC589891 PGY589887:PGY589891 PQU589887:PQU589891 QAQ589887:QAQ589891 QKM589887:QKM589891 QUI589887:QUI589891 REE589887:REE589891 ROA589887:ROA589891 RXW589887:RXW589891 SHS589887:SHS589891 SRO589887:SRO589891 TBK589887:TBK589891 TLG589887:TLG589891 TVC589887:TVC589891 UEY589887:UEY589891 UOU589887:UOU589891 UYQ589887:UYQ589891 VIM589887:VIM589891 VSI589887:VSI589891 WCE589887:WCE589891 WMA589887:WMA589891 WVW589887:WVW589891 O655426:O655430 JK655423:JK655427 TG655423:TG655427 ADC655423:ADC655427 AMY655423:AMY655427 AWU655423:AWU655427 BGQ655423:BGQ655427 BQM655423:BQM655427 CAI655423:CAI655427 CKE655423:CKE655427 CUA655423:CUA655427 DDW655423:DDW655427 DNS655423:DNS655427 DXO655423:DXO655427 EHK655423:EHK655427 ERG655423:ERG655427 FBC655423:FBC655427 FKY655423:FKY655427 FUU655423:FUU655427 GEQ655423:GEQ655427 GOM655423:GOM655427 GYI655423:GYI655427 HIE655423:HIE655427 HSA655423:HSA655427 IBW655423:IBW655427 ILS655423:ILS655427 IVO655423:IVO655427 JFK655423:JFK655427 JPG655423:JPG655427 JZC655423:JZC655427 KIY655423:KIY655427 KSU655423:KSU655427 LCQ655423:LCQ655427 LMM655423:LMM655427 LWI655423:LWI655427 MGE655423:MGE655427 MQA655423:MQA655427 MZW655423:MZW655427 NJS655423:NJS655427 NTO655423:NTO655427 ODK655423:ODK655427 ONG655423:ONG655427 OXC655423:OXC655427 PGY655423:PGY655427 PQU655423:PQU655427 QAQ655423:QAQ655427 QKM655423:QKM655427 QUI655423:QUI655427 REE655423:REE655427 ROA655423:ROA655427 RXW655423:RXW655427 SHS655423:SHS655427 SRO655423:SRO655427 TBK655423:TBK655427 TLG655423:TLG655427 TVC655423:TVC655427 UEY655423:UEY655427 UOU655423:UOU655427 UYQ655423:UYQ655427 VIM655423:VIM655427 VSI655423:VSI655427 WCE655423:WCE655427 WMA655423:WMA655427 WVW655423:WVW655427 O720962:O720966 JK720959:JK720963 TG720959:TG720963 ADC720959:ADC720963 AMY720959:AMY720963 AWU720959:AWU720963 BGQ720959:BGQ720963 BQM720959:BQM720963 CAI720959:CAI720963 CKE720959:CKE720963 CUA720959:CUA720963 DDW720959:DDW720963 DNS720959:DNS720963 DXO720959:DXO720963 EHK720959:EHK720963 ERG720959:ERG720963 FBC720959:FBC720963 FKY720959:FKY720963 FUU720959:FUU720963 GEQ720959:GEQ720963 GOM720959:GOM720963 GYI720959:GYI720963 HIE720959:HIE720963 HSA720959:HSA720963 IBW720959:IBW720963 ILS720959:ILS720963 IVO720959:IVO720963 JFK720959:JFK720963 JPG720959:JPG720963 JZC720959:JZC720963 KIY720959:KIY720963 KSU720959:KSU720963 LCQ720959:LCQ720963 LMM720959:LMM720963 LWI720959:LWI720963 MGE720959:MGE720963 MQA720959:MQA720963 MZW720959:MZW720963 NJS720959:NJS720963 NTO720959:NTO720963 ODK720959:ODK720963 ONG720959:ONG720963 OXC720959:OXC720963 PGY720959:PGY720963 PQU720959:PQU720963 QAQ720959:QAQ720963 QKM720959:QKM720963 QUI720959:QUI720963 REE720959:REE720963 ROA720959:ROA720963 RXW720959:RXW720963 SHS720959:SHS720963 SRO720959:SRO720963 TBK720959:TBK720963 TLG720959:TLG720963 TVC720959:TVC720963 UEY720959:UEY720963 UOU720959:UOU720963 UYQ720959:UYQ720963 VIM720959:VIM720963 VSI720959:VSI720963 WCE720959:WCE720963 WMA720959:WMA720963 WVW720959:WVW720963 O786498:O786502 JK786495:JK786499 TG786495:TG786499 ADC786495:ADC786499 AMY786495:AMY786499 AWU786495:AWU786499 BGQ786495:BGQ786499 BQM786495:BQM786499 CAI786495:CAI786499 CKE786495:CKE786499 CUA786495:CUA786499 DDW786495:DDW786499 DNS786495:DNS786499 DXO786495:DXO786499 EHK786495:EHK786499 ERG786495:ERG786499 FBC786495:FBC786499 FKY786495:FKY786499 FUU786495:FUU786499 GEQ786495:GEQ786499 GOM786495:GOM786499 GYI786495:GYI786499 HIE786495:HIE786499 HSA786495:HSA786499 IBW786495:IBW786499 ILS786495:ILS786499 IVO786495:IVO786499 JFK786495:JFK786499 JPG786495:JPG786499 JZC786495:JZC786499 KIY786495:KIY786499 KSU786495:KSU786499 LCQ786495:LCQ786499 LMM786495:LMM786499 LWI786495:LWI786499 MGE786495:MGE786499 MQA786495:MQA786499 MZW786495:MZW786499 NJS786495:NJS786499 NTO786495:NTO786499 ODK786495:ODK786499 ONG786495:ONG786499 OXC786495:OXC786499 PGY786495:PGY786499 PQU786495:PQU786499 QAQ786495:QAQ786499 QKM786495:QKM786499 QUI786495:QUI786499 REE786495:REE786499 ROA786495:ROA786499 RXW786495:RXW786499 SHS786495:SHS786499 SRO786495:SRO786499 TBK786495:TBK786499 TLG786495:TLG786499 TVC786495:TVC786499 UEY786495:UEY786499 UOU786495:UOU786499 UYQ786495:UYQ786499 VIM786495:VIM786499 VSI786495:VSI786499 WCE786495:WCE786499 WMA786495:WMA786499 WVW786495:WVW786499 O852034:O852038 JK852031:JK852035 TG852031:TG852035 ADC852031:ADC852035 AMY852031:AMY852035 AWU852031:AWU852035 BGQ852031:BGQ852035 BQM852031:BQM852035 CAI852031:CAI852035 CKE852031:CKE852035 CUA852031:CUA852035 DDW852031:DDW852035 DNS852031:DNS852035 DXO852031:DXO852035 EHK852031:EHK852035 ERG852031:ERG852035 FBC852031:FBC852035 FKY852031:FKY852035 FUU852031:FUU852035 GEQ852031:GEQ852035 GOM852031:GOM852035 GYI852031:GYI852035 HIE852031:HIE852035 HSA852031:HSA852035 IBW852031:IBW852035 ILS852031:ILS852035 IVO852031:IVO852035 JFK852031:JFK852035 JPG852031:JPG852035 JZC852031:JZC852035 KIY852031:KIY852035 KSU852031:KSU852035 LCQ852031:LCQ852035 LMM852031:LMM852035 LWI852031:LWI852035 MGE852031:MGE852035 MQA852031:MQA852035 MZW852031:MZW852035 NJS852031:NJS852035 NTO852031:NTO852035 ODK852031:ODK852035 ONG852031:ONG852035 OXC852031:OXC852035 PGY852031:PGY852035 PQU852031:PQU852035 QAQ852031:QAQ852035 QKM852031:QKM852035 QUI852031:QUI852035 REE852031:REE852035 ROA852031:ROA852035 RXW852031:RXW852035 SHS852031:SHS852035 SRO852031:SRO852035 TBK852031:TBK852035 TLG852031:TLG852035 TVC852031:TVC852035 UEY852031:UEY852035 UOU852031:UOU852035 UYQ852031:UYQ852035 VIM852031:VIM852035 VSI852031:VSI852035 WCE852031:WCE852035 WMA852031:WMA852035 WVW852031:WVW852035 O917570:O917574 JK917567:JK917571 TG917567:TG917571 ADC917567:ADC917571 AMY917567:AMY917571 AWU917567:AWU917571 BGQ917567:BGQ917571 BQM917567:BQM917571 CAI917567:CAI917571 CKE917567:CKE917571 CUA917567:CUA917571 DDW917567:DDW917571 DNS917567:DNS917571 DXO917567:DXO917571 EHK917567:EHK917571 ERG917567:ERG917571 FBC917567:FBC917571 FKY917567:FKY917571 FUU917567:FUU917571 GEQ917567:GEQ917571 GOM917567:GOM917571 GYI917567:GYI917571 HIE917567:HIE917571 HSA917567:HSA917571 IBW917567:IBW917571 ILS917567:ILS917571 IVO917567:IVO917571 JFK917567:JFK917571 JPG917567:JPG917571 JZC917567:JZC917571 KIY917567:KIY917571 KSU917567:KSU917571 LCQ917567:LCQ917571 LMM917567:LMM917571 LWI917567:LWI917571 MGE917567:MGE917571 MQA917567:MQA917571 MZW917567:MZW917571 NJS917567:NJS917571 NTO917567:NTO917571 ODK917567:ODK917571 ONG917567:ONG917571 OXC917567:OXC917571 PGY917567:PGY917571 PQU917567:PQU917571 QAQ917567:QAQ917571 QKM917567:QKM917571 QUI917567:QUI917571 REE917567:REE917571 ROA917567:ROA917571 RXW917567:RXW917571 SHS917567:SHS917571 SRO917567:SRO917571 TBK917567:TBK917571 TLG917567:TLG917571 TVC917567:TVC917571 UEY917567:UEY917571 UOU917567:UOU917571 UYQ917567:UYQ917571 VIM917567:VIM917571 VSI917567:VSI917571 WCE917567:WCE917571 WMA917567:WMA917571 WVW917567:WVW917571 O983106:O983110 JK983103:JK983107 TG983103:TG983107 ADC983103:ADC983107 AMY983103:AMY983107 AWU983103:AWU983107 BGQ983103:BGQ983107 BQM983103:BQM983107 CAI983103:CAI983107 CKE983103:CKE983107 CUA983103:CUA983107 DDW983103:DDW983107 DNS983103:DNS983107 DXO983103:DXO983107 EHK983103:EHK983107 ERG983103:ERG983107 FBC983103:FBC983107 FKY983103:FKY983107 FUU983103:FUU983107 GEQ983103:GEQ983107 GOM983103:GOM983107 GYI983103:GYI983107 HIE983103:HIE983107 HSA983103:HSA983107 IBW983103:IBW983107 ILS983103:ILS983107 IVO983103:IVO983107 JFK983103:JFK983107 JPG983103:JPG983107 JZC983103:JZC983107 KIY983103:KIY983107 KSU983103:KSU983107 LCQ983103:LCQ983107 LMM983103:LMM983107 LWI983103:LWI983107 MGE983103:MGE983107 MQA983103:MQA983107 MZW983103:MZW983107 NJS983103:NJS983107 NTO983103:NTO983107 ODK983103:ODK983107 ONG983103:ONG983107 OXC983103:OXC983107 PGY983103:PGY983107 PQU983103:PQU983107 QAQ983103:QAQ983107 QKM983103:QKM983107 QUI983103:QUI983107 REE983103:REE983107 ROA983103:ROA983107 RXW983103:RXW983107 SHS983103:SHS983107 SRO983103:SRO983107 TBK983103:TBK983107 TLG983103:TLG983107 TVC983103:TVC983107 UEY983103:UEY983107 UOU983103:UOU983107 UYQ983103:UYQ983107 VIM983103:VIM983107 VSI983103:VSI983107 WCE983103:WCE983107 WMA983103:WMA983107 WVW983103:WVW983107" xr:uid="{00000000-0002-0000-0800-000000000000}"/>
  </dataValidations>
  <hyperlinks>
    <hyperlink ref="B3" location="Content!A1" display="Content (Inhaltsverzeichnis)" xr:uid="{00000000-0004-0000-0800-000000000000}"/>
  </hyperlinks>
  <pageMargins left="0.59055118110236227" right="3.937007874015748E-2" top="0.39370078740157483" bottom="0.39370078740157483" header="0.31496062992125984" footer="0.11811023622047245"/>
  <pageSetup paperSize="9" scale="90" orientation="portrait" r:id="rId1"/>
  <headerFooter>
    <oddFooter>&amp;L&amp;"Arial,Standard"&amp;7&amp;F&amp;C&amp;"Arial,Standard"&amp;7 © DKG  Alle Rechte vorbehalten&amp;R&amp;"Arial,Standard"&amp;7&amp;P</oddFooter>
    <firstHeader>&amp;C&amp;F&amp;RUnabhängiges Zertifizierungsinstitut
der Deutschen Krebsgesellschaft
Gartenstraße 24, D-89231 Neu-Ulm
Tel. +49  (0)7 31 / 70 51 16 - 0
Fax  +49  (0)7 31 / 70 51 16 - 16
www.onkozert.de, info@onkozert.d</first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2">
    <pageSetUpPr fitToPage="1"/>
  </sheetPr>
  <dimension ref="A1:S491"/>
  <sheetViews>
    <sheetView showGridLines="0" zoomScale="80" zoomScaleNormal="80" workbookViewId="0">
      <pane ySplit="5" topLeftCell="A6" activePane="bottomLeft" state="frozen"/>
      <selection pane="bottomLeft" activeCell="B3" sqref="B3:G3"/>
    </sheetView>
  </sheetViews>
  <sheetFormatPr baseColWidth="10" defaultColWidth="11.42578125" defaultRowHeight="15" x14ac:dyDescent="0.25"/>
  <cols>
    <col min="1" max="1" width="4.85546875" customWidth="1"/>
    <col min="2" max="3" width="5.140625" customWidth="1"/>
    <col min="4" max="4" width="5.7109375" customWidth="1"/>
    <col min="5" max="6" width="5.85546875" customWidth="1"/>
    <col min="7" max="7" width="25" customWidth="1"/>
    <col min="8" max="8" width="27.140625" customWidth="1"/>
    <col min="9" max="9" width="24.7109375" customWidth="1"/>
    <col min="10" max="10" width="14.42578125" customWidth="1"/>
    <col min="11" max="11" width="32.140625" customWidth="1"/>
    <col min="12" max="12" width="29.42578125" customWidth="1"/>
    <col min="13" max="13" width="6.85546875" customWidth="1"/>
    <col min="14" max="14" width="8.85546875" customWidth="1"/>
    <col min="15" max="16" width="19.42578125" style="947" customWidth="1"/>
  </cols>
  <sheetData>
    <row r="1" spans="1:16" s="65" customFormat="1" ht="8.25" customHeight="1" x14ac:dyDescent="0.2">
      <c r="A1" s="199"/>
      <c r="B1" s="29"/>
      <c r="C1" s="29"/>
      <c r="D1" s="29"/>
      <c r="E1" s="29"/>
      <c r="F1" s="29"/>
      <c r="G1" s="29"/>
      <c r="H1" s="29"/>
      <c r="I1" s="29"/>
      <c r="J1" s="29"/>
      <c r="K1" s="29"/>
      <c r="L1" s="29"/>
      <c r="M1" s="29"/>
      <c r="O1" s="945"/>
      <c r="P1" s="945"/>
    </row>
    <row r="2" spans="1:16" s="65" customFormat="1" ht="46.5" customHeight="1" x14ac:dyDescent="0.25">
      <c r="B2" s="1168" t="s">
        <v>3678</v>
      </c>
      <c r="C2" s="1168"/>
      <c r="D2" s="1168"/>
      <c r="E2" s="1168"/>
      <c r="F2" s="1168"/>
      <c r="G2" s="1168"/>
      <c r="H2" s="1168"/>
      <c r="I2" s="200"/>
      <c r="J2" s="29"/>
      <c r="K2" s="29"/>
      <c r="L2" s="29"/>
      <c r="M2" s="29"/>
      <c r="O2" s="945"/>
      <c r="P2" s="945"/>
    </row>
    <row r="3" spans="1:16" s="1" customFormat="1" ht="21" customHeight="1" thickBot="1" x14ac:dyDescent="0.3">
      <c r="B3" s="1637" t="s">
        <v>1173</v>
      </c>
      <c r="C3" s="1637"/>
      <c r="D3" s="1637"/>
      <c r="E3" s="1637"/>
      <c r="F3" s="1637"/>
      <c r="G3" s="1637"/>
      <c r="H3" s="201"/>
      <c r="I3" s="201"/>
      <c r="J3" s="202"/>
      <c r="K3"/>
      <c r="L3"/>
      <c r="M3"/>
      <c r="O3" s="946"/>
      <c r="P3" s="946"/>
    </row>
    <row r="4" spans="1:16" ht="30.75" customHeight="1" thickBot="1" x14ac:dyDescent="0.3">
      <c r="B4" s="1638" t="s">
        <v>1973</v>
      </c>
      <c r="C4" s="1639"/>
      <c r="D4" s="1639"/>
      <c r="E4" s="1639"/>
      <c r="F4" s="1640"/>
      <c r="G4" s="1602" t="s">
        <v>1972</v>
      </c>
      <c r="H4" s="1602" t="s">
        <v>1974</v>
      </c>
      <c r="I4" s="1602" t="s">
        <v>1975</v>
      </c>
      <c r="J4" s="1602" t="s">
        <v>1976</v>
      </c>
      <c r="K4" s="1600" t="s">
        <v>1977</v>
      </c>
      <c r="L4" s="1600" t="s">
        <v>1978</v>
      </c>
      <c r="M4" s="1638" t="s">
        <v>1979</v>
      </c>
      <c r="N4" s="1640"/>
    </row>
    <row r="5" spans="1:16" ht="69" customHeight="1" thickBot="1" x14ac:dyDescent="0.3">
      <c r="B5" s="991" t="s">
        <v>828</v>
      </c>
      <c r="C5" s="991" t="s">
        <v>829</v>
      </c>
      <c r="D5" s="991" t="s">
        <v>1169</v>
      </c>
      <c r="E5" s="991" t="s">
        <v>999</v>
      </c>
      <c r="F5" s="991" t="s">
        <v>148</v>
      </c>
      <c r="G5" s="1603"/>
      <c r="H5" s="1603"/>
      <c r="I5" s="1603"/>
      <c r="J5" s="1603"/>
      <c r="K5" s="1601"/>
      <c r="L5" s="1601"/>
      <c r="M5" s="992" t="s">
        <v>3199</v>
      </c>
      <c r="N5" s="993" t="s">
        <v>3200</v>
      </c>
      <c r="O5" s="1089" t="s">
        <v>3505</v>
      </c>
      <c r="P5" s="1090" t="s">
        <v>3506</v>
      </c>
    </row>
    <row r="6" spans="1:16" ht="20.25" customHeight="1" thickBot="1" x14ac:dyDescent="0.3">
      <c r="A6" s="990"/>
      <c r="B6" s="1612" t="s">
        <v>2062</v>
      </c>
      <c r="C6" s="1613"/>
      <c r="D6" s="1613"/>
      <c r="E6" s="1613"/>
      <c r="F6" s="1613"/>
      <c r="G6" s="1613"/>
      <c r="H6" s="1613"/>
      <c r="I6" s="1613"/>
      <c r="J6" s="1613"/>
      <c r="K6" s="1613"/>
      <c r="L6" s="1613"/>
      <c r="M6" s="1613"/>
      <c r="N6" s="1613"/>
      <c r="O6" s="1003"/>
      <c r="P6" s="994"/>
    </row>
    <row r="7" spans="1:16" ht="64.5" customHeight="1" thickBot="1" x14ac:dyDescent="0.3">
      <c r="A7" s="673"/>
      <c r="B7" s="826"/>
      <c r="C7" s="1064" t="s">
        <v>2</v>
      </c>
      <c r="D7" s="1064" t="s">
        <v>2</v>
      </c>
      <c r="E7" s="238"/>
      <c r="F7" s="238"/>
      <c r="G7" s="1614" t="s">
        <v>2064</v>
      </c>
      <c r="H7" s="1615"/>
      <c r="I7" s="1616"/>
      <c r="J7" s="232" t="s">
        <v>2061</v>
      </c>
      <c r="K7" s="419" t="s">
        <v>2065</v>
      </c>
      <c r="L7" s="419" t="s">
        <v>2066</v>
      </c>
      <c r="M7" s="1064" t="s">
        <v>2</v>
      </c>
      <c r="N7" s="1065" t="s">
        <v>2</v>
      </c>
      <c r="O7" s="1070" t="s">
        <v>3509</v>
      </c>
      <c r="P7" s="1071" t="s">
        <v>3507</v>
      </c>
    </row>
    <row r="8" spans="1:16" ht="64.5" customHeight="1" thickBot="1" x14ac:dyDescent="0.3">
      <c r="A8" s="673"/>
      <c r="B8" s="1069" t="s">
        <v>2</v>
      </c>
      <c r="C8" s="1038"/>
      <c r="D8" s="1038"/>
      <c r="E8" s="1038"/>
      <c r="F8" s="1038"/>
      <c r="G8" s="1608" t="s">
        <v>2765</v>
      </c>
      <c r="H8" s="1609"/>
      <c r="I8" s="1610"/>
      <c r="J8" s="1040" t="s">
        <v>2766</v>
      </c>
      <c r="K8" s="1041" t="s">
        <v>2767</v>
      </c>
      <c r="L8" s="1041" t="s">
        <v>2768</v>
      </c>
      <c r="M8" s="1067" t="s">
        <v>2</v>
      </c>
      <c r="N8" s="1068" t="s">
        <v>2</v>
      </c>
      <c r="O8" s="1072" t="s">
        <v>3509</v>
      </c>
      <c r="P8" s="1073" t="s">
        <v>3507</v>
      </c>
    </row>
    <row r="9" spans="1:16" ht="26.25" customHeight="1" x14ac:dyDescent="0.25">
      <c r="A9" s="673"/>
      <c r="B9" s="1551" t="s">
        <v>2</v>
      </c>
      <c r="C9" s="1471" t="s">
        <v>2</v>
      </c>
      <c r="D9" s="1471" t="s">
        <v>2</v>
      </c>
      <c r="E9" s="1471" t="s">
        <v>2</v>
      </c>
      <c r="F9" s="1702"/>
      <c r="G9" s="1705" t="s">
        <v>3607</v>
      </c>
      <c r="H9" s="1705"/>
      <c r="I9" s="1705"/>
      <c r="J9" s="1526" t="s">
        <v>3695</v>
      </c>
      <c r="K9" s="1526" t="s">
        <v>3602</v>
      </c>
      <c r="L9" s="1526" t="s">
        <v>3605</v>
      </c>
      <c r="M9" s="1471" t="s">
        <v>2</v>
      </c>
      <c r="N9" s="1471" t="s">
        <v>2</v>
      </c>
      <c r="O9" s="1706" t="s">
        <v>3509</v>
      </c>
      <c r="P9" s="1420"/>
    </row>
    <row r="10" spans="1:16" ht="41.25" customHeight="1" x14ac:dyDescent="0.25">
      <c r="A10" s="673"/>
      <c r="B10" s="1588"/>
      <c r="C10" s="1472"/>
      <c r="D10" s="1472"/>
      <c r="E10" s="1472"/>
      <c r="F10" s="1703"/>
      <c r="G10" s="1017" t="s">
        <v>3610</v>
      </c>
      <c r="H10" s="1415" t="s">
        <v>3691</v>
      </c>
      <c r="I10" s="1024" t="s">
        <v>813</v>
      </c>
      <c r="J10" s="1630"/>
      <c r="K10" s="1630"/>
      <c r="L10" s="1630"/>
      <c r="M10" s="1472"/>
      <c r="N10" s="1472"/>
      <c r="O10" s="1707"/>
      <c r="P10" s="1421"/>
    </row>
    <row r="11" spans="1:16" ht="45" customHeight="1" x14ac:dyDescent="0.25">
      <c r="A11" s="673"/>
      <c r="B11" s="1588"/>
      <c r="C11" s="1472"/>
      <c r="D11" s="1472"/>
      <c r="E11" s="1472"/>
      <c r="F11" s="1703"/>
      <c r="G11" s="1017" t="s">
        <v>3611</v>
      </c>
      <c r="H11" s="1415"/>
      <c r="I11" s="1024" t="s">
        <v>1529</v>
      </c>
      <c r="J11" s="1630"/>
      <c r="K11" s="1630"/>
      <c r="L11" s="1630"/>
      <c r="M11" s="1472"/>
      <c r="N11" s="1472"/>
      <c r="O11" s="1707"/>
      <c r="P11" s="1421"/>
    </row>
    <row r="12" spans="1:16" ht="46.5" customHeight="1" x14ac:dyDescent="0.25">
      <c r="A12" s="673"/>
      <c r="B12" s="1588"/>
      <c r="C12" s="1472"/>
      <c r="D12" s="1472"/>
      <c r="E12" s="1472"/>
      <c r="F12" s="1703"/>
      <c r="G12" s="1017" t="s">
        <v>3608</v>
      </c>
      <c r="H12" s="1415" t="s">
        <v>3690</v>
      </c>
      <c r="I12" s="1024" t="s">
        <v>813</v>
      </c>
      <c r="J12" s="1630"/>
      <c r="K12" s="1630"/>
      <c r="L12" s="1630"/>
      <c r="M12" s="1472"/>
      <c r="N12" s="1472"/>
      <c r="O12" s="1707"/>
      <c r="P12" s="1421"/>
    </row>
    <row r="13" spans="1:16" ht="41.25" customHeight="1" thickBot="1" x14ac:dyDescent="0.3">
      <c r="A13" s="673"/>
      <c r="B13" s="1552"/>
      <c r="C13" s="1473"/>
      <c r="D13" s="1473"/>
      <c r="E13" s="1473"/>
      <c r="F13" s="1704"/>
      <c r="G13" s="1021" t="s">
        <v>3609</v>
      </c>
      <c r="H13" s="1416"/>
      <c r="I13" s="1023" t="s">
        <v>1529</v>
      </c>
      <c r="J13" s="1527"/>
      <c r="K13" s="1527"/>
      <c r="L13" s="1527"/>
      <c r="M13" s="1473"/>
      <c r="N13" s="1473"/>
      <c r="O13" s="1708"/>
      <c r="P13" s="1422"/>
    </row>
    <row r="14" spans="1:16" ht="26.25" customHeight="1" x14ac:dyDescent="0.25">
      <c r="A14" s="673"/>
      <c r="B14" s="1399"/>
      <c r="C14" s="1399"/>
      <c r="D14" s="1399"/>
      <c r="E14" s="1401" t="s">
        <v>2</v>
      </c>
      <c r="F14" s="1399"/>
      <c r="G14" s="1403" t="s">
        <v>3607</v>
      </c>
      <c r="H14" s="1404"/>
      <c r="I14" s="1405"/>
      <c r="J14" s="1406" t="s">
        <v>3694</v>
      </c>
      <c r="K14" s="1406" t="s">
        <v>3602</v>
      </c>
      <c r="L14" s="1406" t="s">
        <v>3605</v>
      </c>
      <c r="M14" s="1401" t="s">
        <v>2</v>
      </c>
      <c r="N14" s="1408" t="s">
        <v>2</v>
      </c>
      <c r="O14" s="1410" t="s">
        <v>3509</v>
      </c>
      <c r="P14" s="1412"/>
    </row>
    <row r="15" spans="1:16" ht="46.5" customHeight="1" x14ac:dyDescent="0.25">
      <c r="A15" s="673"/>
      <c r="B15" s="1399"/>
      <c r="C15" s="1399"/>
      <c r="D15" s="1399"/>
      <c r="E15" s="1401"/>
      <c r="F15" s="1399"/>
      <c r="G15" s="1044" t="s">
        <v>3608</v>
      </c>
      <c r="H15" s="1414" t="s">
        <v>3691</v>
      </c>
      <c r="I15" s="1045" t="s">
        <v>813</v>
      </c>
      <c r="J15" s="1406"/>
      <c r="K15" s="1406"/>
      <c r="L15" s="1406"/>
      <c r="M15" s="1401"/>
      <c r="N15" s="1408"/>
      <c r="O15" s="1410"/>
      <c r="P15" s="1412"/>
    </row>
    <row r="16" spans="1:16" ht="41.25" customHeight="1" x14ac:dyDescent="0.25">
      <c r="A16" s="673"/>
      <c r="B16" s="1399"/>
      <c r="C16" s="1399"/>
      <c r="D16" s="1399"/>
      <c r="E16" s="1401"/>
      <c r="F16" s="1399"/>
      <c r="G16" s="1017" t="s">
        <v>3609</v>
      </c>
      <c r="H16" s="1415"/>
      <c r="I16" s="1024" t="s">
        <v>1529</v>
      </c>
      <c r="J16" s="1406"/>
      <c r="K16" s="1406"/>
      <c r="L16" s="1406"/>
      <c r="M16" s="1401"/>
      <c r="N16" s="1408"/>
      <c r="O16" s="1410"/>
      <c r="P16" s="1412"/>
    </row>
    <row r="17" spans="1:16" ht="41.25" customHeight="1" x14ac:dyDescent="0.25">
      <c r="A17" s="673"/>
      <c r="B17" s="1399"/>
      <c r="C17" s="1399"/>
      <c r="D17" s="1399"/>
      <c r="E17" s="1401"/>
      <c r="F17" s="1399"/>
      <c r="G17" s="1017" t="s">
        <v>3610</v>
      </c>
      <c r="H17" s="1415" t="s">
        <v>3692</v>
      </c>
      <c r="I17" s="1024" t="s">
        <v>813</v>
      </c>
      <c r="J17" s="1406"/>
      <c r="K17" s="1406"/>
      <c r="L17" s="1406"/>
      <c r="M17" s="1401"/>
      <c r="N17" s="1408"/>
      <c r="O17" s="1410"/>
      <c r="P17" s="1412"/>
    </row>
    <row r="18" spans="1:16" ht="45" customHeight="1" thickBot="1" x14ac:dyDescent="0.3">
      <c r="A18" s="673"/>
      <c r="B18" s="1400"/>
      <c r="C18" s="1400"/>
      <c r="D18" s="1400"/>
      <c r="E18" s="1402"/>
      <c r="F18" s="1400"/>
      <c r="G18" s="1021" t="s">
        <v>3611</v>
      </c>
      <c r="H18" s="1416"/>
      <c r="I18" s="1023" t="s">
        <v>1529</v>
      </c>
      <c r="J18" s="1407"/>
      <c r="K18" s="1407"/>
      <c r="L18" s="1407"/>
      <c r="M18" s="1402"/>
      <c r="N18" s="1409"/>
      <c r="O18" s="1411"/>
      <c r="P18" s="1413"/>
    </row>
    <row r="19" spans="1:16" ht="26.25" customHeight="1" x14ac:dyDescent="0.25">
      <c r="A19" s="673"/>
      <c r="B19" s="1399"/>
      <c r="C19" s="1399"/>
      <c r="D19" s="1399"/>
      <c r="E19" s="1401" t="s">
        <v>2</v>
      </c>
      <c r="F19" s="1401" t="s">
        <v>2</v>
      </c>
      <c r="G19" s="1403" t="s">
        <v>3699</v>
      </c>
      <c r="H19" s="1404"/>
      <c r="I19" s="1405"/>
      <c r="J19" s="1406" t="s">
        <v>3693</v>
      </c>
      <c r="K19" s="1406" t="s">
        <v>3602</v>
      </c>
      <c r="L19" s="1406" t="s">
        <v>3605</v>
      </c>
      <c r="M19" s="1401" t="s">
        <v>2</v>
      </c>
      <c r="N19" s="1408" t="s">
        <v>2</v>
      </c>
      <c r="O19" s="1410" t="s">
        <v>3509</v>
      </c>
      <c r="P19" s="1412"/>
    </row>
    <row r="20" spans="1:16" ht="46.5" customHeight="1" x14ac:dyDescent="0.25">
      <c r="A20" s="673"/>
      <c r="B20" s="1399"/>
      <c r="C20" s="1399"/>
      <c r="D20" s="1399"/>
      <c r="E20" s="1401"/>
      <c r="F20" s="1401"/>
      <c r="G20" s="1044" t="s">
        <v>3608</v>
      </c>
      <c r="H20" s="1046" t="s">
        <v>999</v>
      </c>
      <c r="I20" s="1045" t="s">
        <v>813</v>
      </c>
      <c r="J20" s="1406"/>
      <c r="K20" s="1406"/>
      <c r="L20" s="1406"/>
      <c r="M20" s="1401"/>
      <c r="N20" s="1408"/>
      <c r="O20" s="1410"/>
      <c r="P20" s="1412"/>
    </row>
    <row r="21" spans="1:16" ht="41.25" customHeight="1" thickBot="1" x14ac:dyDescent="0.3">
      <c r="A21" s="673"/>
      <c r="B21" s="1399"/>
      <c r="C21" s="1399"/>
      <c r="D21" s="1399"/>
      <c r="E21" s="1401"/>
      <c r="F21" s="1401"/>
      <c r="G21" s="1017" t="s">
        <v>3609</v>
      </c>
      <c r="H21" s="1047" t="s">
        <v>620</v>
      </c>
      <c r="I21" s="1024" t="s">
        <v>1529</v>
      </c>
      <c r="J21" s="1406"/>
      <c r="K21" s="1406"/>
      <c r="L21" s="1406"/>
      <c r="M21" s="1401"/>
      <c r="N21" s="1408"/>
      <c r="O21" s="1410"/>
      <c r="P21" s="1412"/>
    </row>
    <row r="22" spans="1:16" ht="20.25" customHeight="1" thickBot="1" x14ac:dyDescent="0.3">
      <c r="A22" s="995"/>
      <c r="B22" s="1644" t="s">
        <v>2063</v>
      </c>
      <c r="C22" s="1645"/>
      <c r="D22" s="1645"/>
      <c r="E22" s="1645"/>
      <c r="F22" s="1645"/>
      <c r="G22" s="1645"/>
      <c r="H22" s="1645"/>
      <c r="I22" s="1645"/>
      <c r="J22" s="1645"/>
      <c r="K22" s="1645"/>
      <c r="L22" s="1645"/>
      <c r="M22" s="1645"/>
      <c r="N22" s="1646"/>
      <c r="O22" s="1004"/>
      <c r="P22" s="996"/>
    </row>
    <row r="23" spans="1:16" ht="39" customHeight="1" x14ac:dyDescent="0.25">
      <c r="A23" s="239"/>
      <c r="B23" s="1551" t="s">
        <v>2</v>
      </c>
      <c r="C23" s="1471" t="s">
        <v>2</v>
      </c>
      <c r="D23" s="1493"/>
      <c r="E23" s="1493"/>
      <c r="F23" s="1493"/>
      <c r="G23" s="241" t="s">
        <v>721</v>
      </c>
      <c r="H23" s="242" t="s">
        <v>2059</v>
      </c>
      <c r="I23" s="243" t="s">
        <v>3251</v>
      </c>
      <c r="J23" s="1386" t="s">
        <v>833</v>
      </c>
      <c r="K23" s="1507" t="s">
        <v>1266</v>
      </c>
      <c r="L23" s="1507" t="s">
        <v>877</v>
      </c>
      <c r="M23" s="1471" t="s">
        <v>2</v>
      </c>
      <c r="N23" s="1499" t="s">
        <v>2</v>
      </c>
      <c r="O23" s="1432" t="s">
        <v>3509</v>
      </c>
      <c r="P23" s="1420" t="s">
        <v>3507</v>
      </c>
    </row>
    <row r="24" spans="1:16" ht="44.25" customHeight="1" x14ac:dyDescent="0.25">
      <c r="A24" s="239"/>
      <c r="B24" s="1588"/>
      <c r="C24" s="1472"/>
      <c r="D24" s="1494"/>
      <c r="E24" s="1494"/>
      <c r="F24" s="1494"/>
      <c r="G24" s="32" t="s">
        <v>722</v>
      </c>
      <c r="H24" s="55" t="s">
        <v>2060</v>
      </c>
      <c r="I24" s="42" t="s">
        <v>31</v>
      </c>
      <c r="J24" s="1157"/>
      <c r="K24" s="1558"/>
      <c r="L24" s="1558"/>
      <c r="M24" s="1472"/>
      <c r="N24" s="1500"/>
      <c r="O24" s="1433"/>
      <c r="P24" s="1426"/>
    </row>
    <row r="25" spans="1:16" ht="51" customHeight="1" thickBot="1" x14ac:dyDescent="0.3">
      <c r="A25" s="239"/>
      <c r="B25" s="1552"/>
      <c r="C25" s="1473"/>
      <c r="D25" s="1495"/>
      <c r="E25" s="1495"/>
      <c r="F25" s="1495"/>
      <c r="G25" s="670" t="s">
        <v>719</v>
      </c>
      <c r="H25" s="235" t="s">
        <v>1265</v>
      </c>
      <c r="I25" s="190" t="s">
        <v>3</v>
      </c>
      <c r="J25" s="1480"/>
      <c r="K25" s="1508"/>
      <c r="L25" s="1508"/>
      <c r="M25" s="1473"/>
      <c r="N25" s="1501"/>
      <c r="O25" s="1434"/>
      <c r="P25" s="1427"/>
    </row>
    <row r="26" spans="1:16" ht="51" customHeight="1" x14ac:dyDescent="0.25">
      <c r="A26" s="239"/>
      <c r="B26" s="1551" t="s">
        <v>2</v>
      </c>
      <c r="C26" s="1471" t="s">
        <v>2</v>
      </c>
      <c r="D26" s="1493"/>
      <c r="E26" s="1493"/>
      <c r="F26" s="1493"/>
      <c r="G26" s="241" t="s">
        <v>721</v>
      </c>
      <c r="H26" s="242" t="s">
        <v>2059</v>
      </c>
      <c r="I26" s="243" t="s">
        <v>3251</v>
      </c>
      <c r="J26" s="1386" t="s">
        <v>1347</v>
      </c>
      <c r="K26" s="1533" t="s">
        <v>1348</v>
      </c>
      <c r="L26" s="1533" t="s">
        <v>1349</v>
      </c>
      <c r="M26" s="1471" t="s">
        <v>2</v>
      </c>
      <c r="N26" s="1499" t="s">
        <v>2</v>
      </c>
      <c r="O26" s="1432" t="s">
        <v>3509</v>
      </c>
      <c r="P26" s="1420" t="s">
        <v>3507</v>
      </c>
    </row>
    <row r="27" spans="1:16" ht="51" customHeight="1" x14ac:dyDescent="0.25">
      <c r="A27" s="239"/>
      <c r="B27" s="1588"/>
      <c r="C27" s="1472"/>
      <c r="D27" s="1494"/>
      <c r="E27" s="1494"/>
      <c r="F27" s="1494"/>
      <c r="G27" s="32" t="s">
        <v>722</v>
      </c>
      <c r="H27" s="55" t="s">
        <v>2060</v>
      </c>
      <c r="I27" s="42" t="s">
        <v>31</v>
      </c>
      <c r="J27" s="1157"/>
      <c r="K27" s="1611"/>
      <c r="L27" s="1611"/>
      <c r="M27" s="1472"/>
      <c r="N27" s="1500"/>
      <c r="O27" s="1433"/>
      <c r="P27" s="1421"/>
    </row>
    <row r="28" spans="1:16" ht="50.25" customHeight="1" thickBot="1" x14ac:dyDescent="0.3">
      <c r="A28" s="239"/>
      <c r="B28" s="1552"/>
      <c r="C28" s="1473"/>
      <c r="D28" s="1495"/>
      <c r="E28" s="1495"/>
      <c r="F28" s="1495"/>
      <c r="G28" s="190" t="s">
        <v>720</v>
      </c>
      <c r="H28" s="244" t="s">
        <v>1346</v>
      </c>
      <c r="I28" s="245" t="s">
        <v>13</v>
      </c>
      <c r="J28" s="1480"/>
      <c r="K28" s="1534"/>
      <c r="L28" s="1534"/>
      <c r="M28" s="1473"/>
      <c r="N28" s="1501"/>
      <c r="O28" s="1434"/>
      <c r="P28" s="1422"/>
    </row>
    <row r="29" spans="1:16" ht="50.25" customHeight="1" x14ac:dyDescent="0.25">
      <c r="A29" s="239"/>
      <c r="B29" s="1516" t="s">
        <v>2</v>
      </c>
      <c r="C29" s="1471" t="s">
        <v>2</v>
      </c>
      <c r="D29" s="1493"/>
      <c r="E29" s="1493"/>
      <c r="F29" s="1493"/>
      <c r="G29" s="241" t="s">
        <v>721</v>
      </c>
      <c r="H29" s="242" t="s">
        <v>2059</v>
      </c>
      <c r="I29" s="243" t="s">
        <v>3251</v>
      </c>
      <c r="J29" s="1502" t="s">
        <v>834</v>
      </c>
      <c r="K29" s="1490" t="s">
        <v>830</v>
      </c>
      <c r="L29" s="1490" t="s">
        <v>878</v>
      </c>
      <c r="M29" s="1471" t="s">
        <v>2</v>
      </c>
      <c r="N29" s="1499" t="s">
        <v>2</v>
      </c>
      <c r="O29" s="1432" t="s">
        <v>3509</v>
      </c>
      <c r="P29" s="1420" t="s">
        <v>3507</v>
      </c>
    </row>
    <row r="30" spans="1:16" ht="50.25" customHeight="1" x14ac:dyDescent="0.25">
      <c r="A30" s="239"/>
      <c r="B30" s="1517"/>
      <c r="C30" s="1472"/>
      <c r="D30" s="1494"/>
      <c r="E30" s="1494"/>
      <c r="F30" s="1494"/>
      <c r="G30" s="32" t="s">
        <v>722</v>
      </c>
      <c r="H30" s="55" t="s">
        <v>2060</v>
      </c>
      <c r="I30" s="42" t="s">
        <v>31</v>
      </c>
      <c r="J30" s="1503"/>
      <c r="K30" s="1491"/>
      <c r="L30" s="1491"/>
      <c r="M30" s="1472"/>
      <c r="N30" s="1500"/>
      <c r="O30" s="1433"/>
      <c r="P30" s="1421"/>
    </row>
    <row r="31" spans="1:16" ht="50.25" customHeight="1" thickBot="1" x14ac:dyDescent="0.3">
      <c r="A31" s="239"/>
      <c r="B31" s="1518"/>
      <c r="C31" s="1473"/>
      <c r="D31" s="1495"/>
      <c r="E31" s="1495"/>
      <c r="F31" s="1495"/>
      <c r="G31" s="670" t="s">
        <v>720</v>
      </c>
      <c r="H31" s="235" t="s">
        <v>2770</v>
      </c>
      <c r="I31" s="240" t="s">
        <v>13</v>
      </c>
      <c r="J31" s="1504"/>
      <c r="K31" s="1492"/>
      <c r="L31" s="1492"/>
      <c r="M31" s="1473"/>
      <c r="N31" s="1501"/>
      <c r="O31" s="1434"/>
      <c r="P31" s="1422"/>
    </row>
    <row r="32" spans="1:16" ht="50.25" customHeight="1" x14ac:dyDescent="0.25">
      <c r="A32" s="239"/>
      <c r="B32" s="1551" t="s">
        <v>2</v>
      </c>
      <c r="C32" s="1471" t="s">
        <v>2</v>
      </c>
      <c r="D32" s="1493"/>
      <c r="E32" s="1493"/>
      <c r="F32" s="1493"/>
      <c r="G32" s="241" t="s">
        <v>722</v>
      </c>
      <c r="H32" s="242" t="s">
        <v>2060</v>
      </c>
      <c r="I32" s="243" t="s">
        <v>31</v>
      </c>
      <c r="J32" s="1502" t="s">
        <v>835</v>
      </c>
      <c r="K32" s="1490" t="s">
        <v>831</v>
      </c>
      <c r="L32" s="1490" t="s">
        <v>879</v>
      </c>
      <c r="M32" s="1471" t="s">
        <v>2</v>
      </c>
      <c r="N32" s="1499" t="s">
        <v>2</v>
      </c>
      <c r="O32" s="1432" t="s">
        <v>3509</v>
      </c>
      <c r="P32" s="1420" t="s">
        <v>3507</v>
      </c>
    </row>
    <row r="33" spans="1:16" ht="54" customHeight="1" thickBot="1" x14ac:dyDescent="0.3">
      <c r="A33" s="239"/>
      <c r="B33" s="1552"/>
      <c r="C33" s="1473"/>
      <c r="D33" s="1495"/>
      <c r="E33" s="1495"/>
      <c r="F33" s="1495"/>
      <c r="G33" s="670" t="s">
        <v>721</v>
      </c>
      <c r="H33" s="235" t="s">
        <v>1132</v>
      </c>
      <c r="I33" s="245" t="s">
        <v>3251</v>
      </c>
      <c r="J33" s="1504"/>
      <c r="K33" s="1492"/>
      <c r="L33" s="1492"/>
      <c r="M33" s="1473"/>
      <c r="N33" s="1501"/>
      <c r="O33" s="1434"/>
      <c r="P33" s="1427"/>
    </row>
    <row r="34" spans="1:16" ht="51.75" customHeight="1" thickBot="1" x14ac:dyDescent="0.3">
      <c r="A34" s="239"/>
      <c r="B34" s="1066" t="s">
        <v>2</v>
      </c>
      <c r="C34" s="1064" t="s">
        <v>2</v>
      </c>
      <c r="D34" s="238"/>
      <c r="E34" s="238"/>
      <c r="F34" s="238"/>
      <c r="G34" s="1000" t="s">
        <v>722</v>
      </c>
      <c r="H34" s="231" t="s">
        <v>1133</v>
      </c>
      <c r="I34" s="230" t="s">
        <v>31</v>
      </c>
      <c r="J34" s="230" t="s">
        <v>836</v>
      </c>
      <c r="K34" s="418" t="s">
        <v>832</v>
      </c>
      <c r="L34" s="418" t="s">
        <v>880</v>
      </c>
      <c r="M34" s="1064" t="s">
        <v>2</v>
      </c>
      <c r="N34" s="1065" t="s">
        <v>2</v>
      </c>
      <c r="O34" s="1070" t="s">
        <v>3509</v>
      </c>
      <c r="P34" s="1071" t="s">
        <v>3507</v>
      </c>
    </row>
    <row r="35" spans="1:16" ht="51.75" customHeight="1" x14ac:dyDescent="0.25">
      <c r="A35" s="239"/>
      <c r="B35" s="1551" t="s">
        <v>2</v>
      </c>
      <c r="C35" s="1471" t="s">
        <v>2</v>
      </c>
      <c r="D35" s="1493"/>
      <c r="E35" s="1493"/>
      <c r="F35" s="1493"/>
      <c r="G35" s="1032" t="s">
        <v>3663</v>
      </c>
      <c r="H35" s="1033" t="s">
        <v>2059</v>
      </c>
      <c r="I35" s="1034" t="s">
        <v>3251</v>
      </c>
      <c r="J35" s="1597" t="s">
        <v>837</v>
      </c>
      <c r="K35" s="1507" t="s">
        <v>840</v>
      </c>
      <c r="L35" s="1507" t="s">
        <v>1883</v>
      </c>
      <c r="M35" s="1471" t="s">
        <v>2</v>
      </c>
      <c r="N35" s="1499" t="s">
        <v>2</v>
      </c>
      <c r="O35" s="1432" t="s">
        <v>3509</v>
      </c>
      <c r="P35" s="1446" t="s">
        <v>3507</v>
      </c>
    </row>
    <row r="36" spans="1:16" ht="51.75" customHeight="1" x14ac:dyDescent="0.25">
      <c r="A36" s="239"/>
      <c r="B36" s="1588"/>
      <c r="C36" s="1472"/>
      <c r="D36" s="1494"/>
      <c r="E36" s="1494"/>
      <c r="F36" s="1494"/>
      <c r="G36" s="1035" t="s">
        <v>3664</v>
      </c>
      <c r="H36" s="1036" t="s">
        <v>2060</v>
      </c>
      <c r="I36" s="1037" t="s">
        <v>31</v>
      </c>
      <c r="J36" s="1598"/>
      <c r="K36" s="1558"/>
      <c r="L36" s="1558"/>
      <c r="M36" s="1472"/>
      <c r="N36" s="1500"/>
      <c r="O36" s="1433"/>
      <c r="P36" s="1447"/>
    </row>
    <row r="37" spans="1:16" ht="48" customHeight="1" thickBot="1" x14ac:dyDescent="0.3">
      <c r="A37" s="239"/>
      <c r="B37" s="1552"/>
      <c r="C37" s="1473"/>
      <c r="D37" s="1495"/>
      <c r="E37" s="1495"/>
      <c r="F37" s="1495"/>
      <c r="G37" s="191" t="s">
        <v>726</v>
      </c>
      <c r="H37" s="235" t="s">
        <v>1131</v>
      </c>
      <c r="I37" s="669" t="s">
        <v>28</v>
      </c>
      <c r="J37" s="1599"/>
      <c r="K37" s="1508"/>
      <c r="L37" s="1508"/>
      <c r="M37" s="1473"/>
      <c r="N37" s="1501"/>
      <c r="O37" s="1434"/>
      <c r="P37" s="1448"/>
    </row>
    <row r="38" spans="1:16" ht="48" customHeight="1" x14ac:dyDescent="0.25">
      <c r="A38" s="239"/>
      <c r="B38" s="1595" t="s">
        <v>2</v>
      </c>
      <c r="C38" s="1604" t="s">
        <v>2</v>
      </c>
      <c r="D38" s="1606"/>
      <c r="E38" s="1606"/>
      <c r="F38" s="1655"/>
      <c r="G38" s="1026" t="s">
        <v>3663</v>
      </c>
      <c r="H38" s="1027" t="s">
        <v>2059</v>
      </c>
      <c r="I38" s="1028" t="s">
        <v>3251</v>
      </c>
      <c r="J38" s="1653" t="s">
        <v>838</v>
      </c>
      <c r="K38" s="1654" t="s">
        <v>841</v>
      </c>
      <c r="L38" s="1654" t="s">
        <v>1884</v>
      </c>
      <c r="M38" s="1401" t="s">
        <v>2</v>
      </c>
      <c r="N38" s="1584" t="s">
        <v>2</v>
      </c>
      <c r="O38" s="1432" t="s">
        <v>3509</v>
      </c>
      <c r="P38" s="1412" t="s">
        <v>3507</v>
      </c>
    </row>
    <row r="39" spans="1:16" ht="48" customHeight="1" x14ac:dyDescent="0.25">
      <c r="A39" s="239"/>
      <c r="B39" s="1588"/>
      <c r="C39" s="1472"/>
      <c r="D39" s="1494"/>
      <c r="E39" s="1494"/>
      <c r="F39" s="1536"/>
      <c r="G39" s="1029" t="s">
        <v>3664</v>
      </c>
      <c r="H39" s="1030" t="s">
        <v>2060</v>
      </c>
      <c r="I39" s="1031" t="s">
        <v>31</v>
      </c>
      <c r="J39" s="1653"/>
      <c r="K39" s="1654"/>
      <c r="L39" s="1654"/>
      <c r="M39" s="1401"/>
      <c r="N39" s="1584"/>
      <c r="O39" s="1433"/>
      <c r="P39" s="1447"/>
    </row>
    <row r="40" spans="1:16" ht="57" customHeight="1" thickBot="1" x14ac:dyDescent="0.3">
      <c r="A40" s="239"/>
      <c r="B40" s="1596"/>
      <c r="C40" s="1605"/>
      <c r="D40" s="1607"/>
      <c r="E40" s="1607"/>
      <c r="F40" s="1656"/>
      <c r="G40" s="41" t="s">
        <v>727</v>
      </c>
      <c r="H40" s="237" t="s">
        <v>1131</v>
      </c>
      <c r="I40" s="671" t="s">
        <v>28</v>
      </c>
      <c r="J40" s="1653"/>
      <c r="K40" s="1654"/>
      <c r="L40" s="1654"/>
      <c r="M40" s="1401"/>
      <c r="N40" s="1584"/>
      <c r="O40" s="1434"/>
      <c r="P40" s="1447"/>
    </row>
    <row r="41" spans="1:16" ht="15.75" customHeight="1" thickBot="1" x14ac:dyDescent="0.3">
      <c r="A41" s="378" t="s">
        <v>596</v>
      </c>
      <c r="B41" s="1568" t="s">
        <v>354</v>
      </c>
      <c r="C41" s="1569"/>
      <c r="D41" s="1569"/>
      <c r="E41" s="1569"/>
      <c r="F41" s="1569"/>
      <c r="G41" s="1569"/>
      <c r="H41" s="1569"/>
      <c r="I41" s="1569"/>
      <c r="J41" s="1569"/>
      <c r="K41" s="1569"/>
      <c r="L41" s="1569"/>
      <c r="M41" s="1569"/>
      <c r="N41" s="1570"/>
      <c r="O41" s="1005"/>
      <c r="P41" s="1001"/>
    </row>
    <row r="42" spans="1:16" ht="53.25" customHeight="1" thickBot="1" x14ac:dyDescent="0.3">
      <c r="A42" s="229"/>
      <c r="B42" s="1066" t="s">
        <v>2</v>
      </c>
      <c r="C42" s="1064" t="s">
        <v>2</v>
      </c>
      <c r="D42" s="1064" t="s">
        <v>2</v>
      </c>
      <c r="E42" s="238"/>
      <c r="F42" s="238"/>
      <c r="G42" s="232" t="s">
        <v>356</v>
      </c>
      <c r="H42" s="421" t="s">
        <v>3294</v>
      </c>
      <c r="I42" s="232" t="s">
        <v>3189</v>
      </c>
      <c r="J42" s="997" t="s">
        <v>3190</v>
      </c>
      <c r="K42" s="232" t="s">
        <v>3192</v>
      </c>
      <c r="L42" s="421" t="s">
        <v>3191</v>
      </c>
      <c r="M42" s="1064" t="s">
        <v>2</v>
      </c>
      <c r="N42" s="1065" t="s">
        <v>2</v>
      </c>
      <c r="O42" s="1084"/>
      <c r="P42" s="1071" t="s">
        <v>3733</v>
      </c>
    </row>
    <row r="43" spans="1:16" ht="53.25" customHeight="1" thickBot="1" x14ac:dyDescent="0.3">
      <c r="A43" s="229"/>
      <c r="B43" s="1066" t="s">
        <v>2</v>
      </c>
      <c r="C43" s="1064" t="s">
        <v>2</v>
      </c>
      <c r="D43" s="1064" t="s">
        <v>2</v>
      </c>
      <c r="E43" s="1064" t="s">
        <v>2</v>
      </c>
      <c r="F43" s="1064" t="s">
        <v>2</v>
      </c>
      <c r="G43" s="935" t="s">
        <v>3238</v>
      </c>
      <c r="H43" s="937" t="s">
        <v>1265</v>
      </c>
      <c r="I43" s="935" t="s">
        <v>8</v>
      </c>
      <c r="J43" s="1042" t="s">
        <v>3660</v>
      </c>
      <c r="K43" s="935" t="s">
        <v>3661</v>
      </c>
      <c r="L43" s="937" t="s">
        <v>3662</v>
      </c>
      <c r="M43" s="1064" t="s">
        <v>2</v>
      </c>
      <c r="N43" s="1065" t="s">
        <v>2</v>
      </c>
      <c r="O43" s="1070" t="s">
        <v>3509</v>
      </c>
      <c r="P43" s="1071"/>
    </row>
    <row r="44" spans="1:16" ht="18.75" customHeight="1" thickBot="1" x14ac:dyDescent="0.3">
      <c r="A44" s="233" t="s">
        <v>102</v>
      </c>
      <c r="B44" s="1487" t="s">
        <v>650</v>
      </c>
      <c r="C44" s="1488"/>
      <c r="D44" s="1488"/>
      <c r="E44" s="1488"/>
      <c r="F44" s="1488"/>
      <c r="G44" s="1488"/>
      <c r="H44" s="1488"/>
      <c r="I44" s="1488"/>
      <c r="J44" s="1488"/>
      <c r="K44" s="1488"/>
      <c r="L44" s="1488"/>
      <c r="M44" s="1488"/>
      <c r="N44" s="1489"/>
      <c r="O44" s="1006"/>
      <c r="P44" s="1002"/>
    </row>
    <row r="45" spans="1:16" ht="18.75" customHeight="1" thickBot="1" x14ac:dyDescent="0.3">
      <c r="A45" s="233" t="s">
        <v>103</v>
      </c>
      <c r="B45" s="1487" t="s">
        <v>364</v>
      </c>
      <c r="C45" s="1488"/>
      <c r="D45" s="1488"/>
      <c r="E45" s="1488"/>
      <c r="F45" s="1488"/>
      <c r="G45" s="1488"/>
      <c r="H45" s="1488"/>
      <c r="I45" s="1488"/>
      <c r="J45" s="1488"/>
      <c r="K45" s="1488"/>
      <c r="L45" s="1488"/>
      <c r="M45" s="1488"/>
      <c r="N45" s="1489"/>
      <c r="O45" s="1006"/>
      <c r="P45" s="1002"/>
    </row>
    <row r="46" spans="1:16" ht="62.25" customHeight="1" thickBot="1" x14ac:dyDescent="0.3">
      <c r="A46" s="229"/>
      <c r="B46" s="1066" t="s">
        <v>2</v>
      </c>
      <c r="C46" s="1064" t="s">
        <v>2</v>
      </c>
      <c r="D46" s="1064" t="s">
        <v>2</v>
      </c>
      <c r="E46" s="238"/>
      <c r="F46" s="238"/>
      <c r="G46" s="232" t="s">
        <v>714</v>
      </c>
      <c r="H46" s="420" t="s">
        <v>1360</v>
      </c>
      <c r="I46" s="421" t="s">
        <v>636</v>
      </c>
      <c r="J46" s="421" t="s">
        <v>1271</v>
      </c>
      <c r="K46" s="814" t="s">
        <v>1277</v>
      </c>
      <c r="L46" s="814" t="s">
        <v>1274</v>
      </c>
      <c r="M46" s="1064" t="s">
        <v>2</v>
      </c>
      <c r="N46" s="1065" t="s">
        <v>2</v>
      </c>
      <c r="O46" s="1070"/>
      <c r="P46" s="1071" t="s">
        <v>3508</v>
      </c>
    </row>
    <row r="47" spans="1:16" s="116" customFormat="1" ht="62.25" customHeight="1" x14ac:dyDescent="0.25">
      <c r="A47" s="1039"/>
      <c r="B47" s="1417" t="s">
        <v>2</v>
      </c>
      <c r="C47" s="1419" t="s">
        <v>2</v>
      </c>
      <c r="D47" s="1419" t="s">
        <v>2</v>
      </c>
      <c r="E47" s="1661"/>
      <c r="F47" s="1661"/>
      <c r="G47" s="1048" t="s">
        <v>3686</v>
      </c>
      <c r="H47" s="1048" t="s">
        <v>8</v>
      </c>
      <c r="I47" s="1049" t="s">
        <v>3687</v>
      </c>
      <c r="J47" s="1657" t="s">
        <v>1296</v>
      </c>
      <c r="K47" s="1659" t="s">
        <v>2804</v>
      </c>
      <c r="L47" s="1659" t="s">
        <v>2805</v>
      </c>
      <c r="M47" s="1419" t="s">
        <v>2</v>
      </c>
      <c r="N47" s="1647" t="s">
        <v>2</v>
      </c>
      <c r="O47" s="1458"/>
      <c r="P47" s="1449"/>
    </row>
    <row r="48" spans="1:16" s="116" customFormat="1" ht="48.75" customHeight="1" thickBot="1" x14ac:dyDescent="0.3">
      <c r="A48" s="1039"/>
      <c r="B48" s="1418"/>
      <c r="C48" s="1402"/>
      <c r="D48" s="1402"/>
      <c r="E48" s="1662"/>
      <c r="F48" s="1662"/>
      <c r="G48" s="1050" t="s">
        <v>3688</v>
      </c>
      <c r="H48" s="1051" t="s">
        <v>3689</v>
      </c>
      <c r="I48" s="1052" t="s">
        <v>1134</v>
      </c>
      <c r="J48" s="1658"/>
      <c r="K48" s="1660"/>
      <c r="L48" s="1660"/>
      <c r="M48" s="1402"/>
      <c r="N48" s="1409"/>
      <c r="O48" s="1459"/>
      <c r="P48" s="1450"/>
    </row>
    <row r="49" spans="1:19" s="116" customFormat="1" ht="62.25" customHeight="1" thickBot="1" x14ac:dyDescent="0.3">
      <c r="A49" s="1039"/>
      <c r="B49" s="3020" t="s">
        <v>2</v>
      </c>
      <c r="C49" s="3021" t="s">
        <v>2</v>
      </c>
      <c r="D49" s="3021" t="s">
        <v>2</v>
      </c>
      <c r="E49" s="3021" t="s">
        <v>2</v>
      </c>
      <c r="F49" s="3021" t="s">
        <v>2</v>
      </c>
      <c r="G49" s="1101" t="s">
        <v>3571</v>
      </c>
      <c r="H49" s="3018" t="s">
        <v>1131</v>
      </c>
      <c r="I49" s="1023" t="s">
        <v>1134</v>
      </c>
      <c r="J49" s="1100" t="s">
        <v>1296</v>
      </c>
      <c r="K49" s="3019" t="s">
        <v>3818</v>
      </c>
      <c r="L49" s="3019" t="s">
        <v>3820</v>
      </c>
      <c r="M49" s="1096" t="s">
        <v>2</v>
      </c>
      <c r="N49" s="1097" t="s">
        <v>2</v>
      </c>
      <c r="O49" s="1098"/>
      <c r="P49" s="1071" t="s">
        <v>3819</v>
      </c>
    </row>
    <row r="50" spans="1:19" ht="48.75" customHeight="1" thickBot="1" x14ac:dyDescent="0.3">
      <c r="A50" s="229"/>
      <c r="B50" s="1066" t="s">
        <v>2</v>
      </c>
      <c r="C50" s="1064" t="s">
        <v>2</v>
      </c>
      <c r="D50" s="1064" t="s">
        <v>2</v>
      </c>
      <c r="E50" s="1064" t="s">
        <v>2</v>
      </c>
      <c r="F50" s="1064" t="s">
        <v>2</v>
      </c>
      <c r="G50" s="232" t="s">
        <v>1120</v>
      </c>
      <c r="H50" s="420" t="s">
        <v>1409</v>
      </c>
      <c r="I50" s="421" t="s">
        <v>1410</v>
      </c>
      <c r="J50" s="421" t="s">
        <v>1272</v>
      </c>
      <c r="K50" s="814" t="s">
        <v>1278</v>
      </c>
      <c r="L50" s="815" t="s">
        <v>1275</v>
      </c>
      <c r="M50" s="1064" t="s">
        <v>2</v>
      </c>
      <c r="N50" s="1065" t="s">
        <v>2</v>
      </c>
      <c r="O50" s="1070"/>
      <c r="P50" s="1071" t="s">
        <v>3508</v>
      </c>
    </row>
    <row r="51" spans="1:19" ht="48.75" customHeight="1" thickBot="1" x14ac:dyDescent="0.3">
      <c r="A51" s="229"/>
      <c r="B51" s="1066" t="s">
        <v>2</v>
      </c>
      <c r="C51" s="1064" t="s">
        <v>2</v>
      </c>
      <c r="D51" s="1064" t="s">
        <v>2</v>
      </c>
      <c r="E51" s="1064" t="s">
        <v>2</v>
      </c>
      <c r="F51" s="1064" t="s">
        <v>2</v>
      </c>
      <c r="G51" s="232" t="s">
        <v>1121</v>
      </c>
      <c r="H51" s="420" t="s">
        <v>1409</v>
      </c>
      <c r="I51" s="421" t="s">
        <v>1410</v>
      </c>
      <c r="J51" s="421" t="s">
        <v>1273</v>
      </c>
      <c r="K51" s="814" t="s">
        <v>1279</v>
      </c>
      <c r="L51" s="815" t="s">
        <v>1276</v>
      </c>
      <c r="M51" s="1064" t="s">
        <v>2</v>
      </c>
      <c r="N51" s="1064" t="s">
        <v>2</v>
      </c>
      <c r="O51" s="1070"/>
      <c r="P51" s="1071" t="s">
        <v>3508</v>
      </c>
    </row>
    <row r="52" spans="1:19" ht="48.75" customHeight="1" thickBot="1" x14ac:dyDescent="0.3">
      <c r="A52" s="229"/>
      <c r="B52" s="1066" t="s">
        <v>2</v>
      </c>
      <c r="C52" s="1064" t="s">
        <v>2</v>
      </c>
      <c r="D52" s="1064" t="s">
        <v>2</v>
      </c>
      <c r="E52" s="1064" t="s">
        <v>2</v>
      </c>
      <c r="F52" s="1064" t="s">
        <v>2</v>
      </c>
      <c r="G52" s="935" t="s">
        <v>3339</v>
      </c>
      <c r="H52" s="936" t="s">
        <v>3334</v>
      </c>
      <c r="I52" s="937" t="s">
        <v>3335</v>
      </c>
      <c r="J52" s="937" t="s">
        <v>3336</v>
      </c>
      <c r="K52" s="937" t="s">
        <v>3337</v>
      </c>
      <c r="L52" s="935" t="s">
        <v>3338</v>
      </c>
      <c r="M52" s="1064" t="s">
        <v>2</v>
      </c>
      <c r="N52" s="1064" t="s">
        <v>2</v>
      </c>
      <c r="O52" s="1070" t="s">
        <v>3509</v>
      </c>
      <c r="P52" s="1071"/>
      <c r="Q52" s="1398"/>
      <c r="R52" s="1311"/>
      <c r="S52" s="1311"/>
    </row>
    <row r="53" spans="1:19" ht="62.25" customHeight="1" thickBot="1" x14ac:dyDescent="0.3">
      <c r="A53" s="229"/>
      <c r="B53" s="1066" t="s">
        <v>2</v>
      </c>
      <c r="C53" s="1064" t="s">
        <v>2</v>
      </c>
      <c r="D53" s="1064" t="s">
        <v>2</v>
      </c>
      <c r="E53" s="238"/>
      <c r="F53" s="238"/>
      <c r="G53" s="232" t="s">
        <v>714</v>
      </c>
      <c r="H53" s="231" t="s">
        <v>1131</v>
      </c>
      <c r="I53" s="230" t="s">
        <v>636</v>
      </c>
      <c r="J53" s="230" t="s">
        <v>839</v>
      </c>
      <c r="K53" s="418" t="s">
        <v>1325</v>
      </c>
      <c r="L53" s="418" t="s">
        <v>1326</v>
      </c>
      <c r="M53" s="1064" t="s">
        <v>2</v>
      </c>
      <c r="N53" s="422"/>
      <c r="O53" s="1074"/>
      <c r="P53" s="1071" t="s">
        <v>3508</v>
      </c>
    </row>
    <row r="54" spans="1:19" ht="48.75" customHeight="1" thickBot="1" x14ac:dyDescent="0.3">
      <c r="A54" s="229"/>
      <c r="B54" s="1066" t="s">
        <v>2</v>
      </c>
      <c r="C54" s="1064" t="s">
        <v>2</v>
      </c>
      <c r="D54" s="1064" t="s">
        <v>2</v>
      </c>
      <c r="E54" s="1064" t="s">
        <v>2</v>
      </c>
      <c r="F54" s="1064" t="s">
        <v>2</v>
      </c>
      <c r="G54" s="232" t="s">
        <v>1120</v>
      </c>
      <c r="H54" s="231" t="s">
        <v>1131</v>
      </c>
      <c r="I54" s="230" t="s">
        <v>1134</v>
      </c>
      <c r="J54" s="230" t="s">
        <v>842</v>
      </c>
      <c r="K54" s="418" t="s">
        <v>1328</v>
      </c>
      <c r="L54" s="419" t="s">
        <v>1327</v>
      </c>
      <c r="M54" s="1064" t="s">
        <v>2</v>
      </c>
      <c r="N54" s="422"/>
      <c r="O54" s="1074"/>
      <c r="P54" s="1071" t="s">
        <v>3508</v>
      </c>
    </row>
    <row r="55" spans="1:19" ht="48.75" customHeight="1" thickBot="1" x14ac:dyDescent="0.3">
      <c r="A55" s="229"/>
      <c r="B55" s="1066" t="s">
        <v>2</v>
      </c>
      <c r="C55" s="1064" t="s">
        <v>2</v>
      </c>
      <c r="D55" s="1064" t="s">
        <v>2</v>
      </c>
      <c r="E55" s="1064" t="s">
        <v>2</v>
      </c>
      <c r="F55" s="1064" t="s">
        <v>2</v>
      </c>
      <c r="G55" s="232" t="s">
        <v>1121</v>
      </c>
      <c r="H55" s="231" t="s">
        <v>1131</v>
      </c>
      <c r="I55" s="230" t="s">
        <v>1134</v>
      </c>
      <c r="J55" s="230" t="s">
        <v>843</v>
      </c>
      <c r="K55" s="418" t="s">
        <v>1329</v>
      </c>
      <c r="L55" s="419" t="s">
        <v>1330</v>
      </c>
      <c r="M55" s="1064" t="s">
        <v>2</v>
      </c>
      <c r="N55" s="422"/>
      <c r="O55" s="1074"/>
      <c r="P55" s="1071" t="s">
        <v>3508</v>
      </c>
    </row>
    <row r="56" spans="1:19" ht="46.5" customHeight="1" x14ac:dyDescent="0.25">
      <c r="A56" s="229"/>
      <c r="B56" s="1693"/>
      <c r="C56" s="1695"/>
      <c r="D56" s="1695"/>
      <c r="E56" s="1695"/>
      <c r="F56" s="1419" t="s">
        <v>2</v>
      </c>
      <c r="G56" s="1018" t="s">
        <v>3601</v>
      </c>
      <c r="H56" s="1020" t="s">
        <v>148</v>
      </c>
      <c r="I56" s="1020" t="s">
        <v>813</v>
      </c>
      <c r="J56" s="1697" t="s">
        <v>3603</v>
      </c>
      <c r="K56" s="1697" t="s">
        <v>3604</v>
      </c>
      <c r="L56" s="1697" t="s">
        <v>3606</v>
      </c>
      <c r="M56" s="1419" t="s">
        <v>2</v>
      </c>
      <c r="N56" s="1419" t="s">
        <v>2</v>
      </c>
      <c r="O56" s="1698" t="s">
        <v>3509</v>
      </c>
      <c r="P56" s="1700"/>
    </row>
    <row r="57" spans="1:19" ht="41.25" customHeight="1" thickBot="1" x14ac:dyDescent="0.3">
      <c r="A57" s="229"/>
      <c r="B57" s="1694"/>
      <c r="C57" s="1696"/>
      <c r="D57" s="1696"/>
      <c r="E57" s="1696"/>
      <c r="F57" s="1402"/>
      <c r="G57" s="1017" t="s">
        <v>3571</v>
      </c>
      <c r="H57" s="1017" t="s">
        <v>620</v>
      </c>
      <c r="I57" s="1024" t="s">
        <v>1529</v>
      </c>
      <c r="J57" s="1407"/>
      <c r="K57" s="1407"/>
      <c r="L57" s="1407"/>
      <c r="M57" s="1402"/>
      <c r="N57" s="1402"/>
      <c r="O57" s="1699"/>
      <c r="P57" s="1701"/>
    </row>
    <row r="58" spans="1:19" ht="18.75" customHeight="1" thickBot="1" x14ac:dyDescent="0.3">
      <c r="A58" s="233" t="s">
        <v>118</v>
      </c>
      <c r="B58" s="1487" t="s">
        <v>373</v>
      </c>
      <c r="C58" s="1488"/>
      <c r="D58" s="1488"/>
      <c r="E58" s="1488"/>
      <c r="F58" s="1488"/>
      <c r="G58" s="1488"/>
      <c r="H58" s="1488"/>
      <c r="I58" s="1488"/>
      <c r="J58" s="1488"/>
      <c r="K58" s="1488"/>
      <c r="L58" s="1488"/>
      <c r="M58" s="1488"/>
      <c r="N58" s="1489"/>
      <c r="O58" s="1006"/>
      <c r="P58" s="1002"/>
    </row>
    <row r="59" spans="1:19" ht="48.75" customHeight="1" thickBot="1" x14ac:dyDescent="0.3">
      <c r="A59" s="229"/>
      <c r="B59" s="1066" t="s">
        <v>2</v>
      </c>
      <c r="C59" s="1064" t="s">
        <v>2</v>
      </c>
      <c r="D59" s="1064" t="s">
        <v>2</v>
      </c>
      <c r="E59" s="1064" t="s">
        <v>2</v>
      </c>
      <c r="F59" s="1064" t="s">
        <v>2</v>
      </c>
      <c r="G59" s="232" t="s">
        <v>3143</v>
      </c>
      <c r="H59" s="420" t="s">
        <v>1131</v>
      </c>
      <c r="I59" s="232" t="s">
        <v>8</v>
      </c>
      <c r="J59" s="421" t="s">
        <v>2970</v>
      </c>
      <c r="K59" s="424" t="s">
        <v>2971</v>
      </c>
      <c r="L59" s="813" t="s">
        <v>2972</v>
      </c>
      <c r="M59" s="1064" t="s">
        <v>2</v>
      </c>
      <c r="N59" s="1065" t="s">
        <v>2</v>
      </c>
      <c r="O59" s="1070" t="s">
        <v>3509</v>
      </c>
      <c r="P59" s="1071" t="s">
        <v>3507</v>
      </c>
    </row>
    <row r="60" spans="1:19" ht="48.75" customHeight="1" thickBot="1" x14ac:dyDescent="0.3">
      <c r="A60" s="229"/>
      <c r="B60" s="1066" t="s">
        <v>2</v>
      </c>
      <c r="C60" s="1064" t="s">
        <v>2</v>
      </c>
      <c r="D60" s="238"/>
      <c r="E60" s="238"/>
      <c r="F60" s="238"/>
      <c r="G60" s="232" t="s">
        <v>725</v>
      </c>
      <c r="H60" s="420" t="s">
        <v>1370</v>
      </c>
      <c r="I60" s="232" t="s">
        <v>376</v>
      </c>
      <c r="J60" s="421" t="s">
        <v>1299</v>
      </c>
      <c r="K60" s="424" t="s">
        <v>1297</v>
      </c>
      <c r="L60" s="813" t="s">
        <v>1298</v>
      </c>
      <c r="M60" s="1064" t="s">
        <v>2</v>
      </c>
      <c r="N60" s="1065" t="s">
        <v>2</v>
      </c>
      <c r="O60" s="1070" t="s">
        <v>3509</v>
      </c>
      <c r="P60" s="1071" t="s">
        <v>3507</v>
      </c>
    </row>
    <row r="61" spans="1:19" ht="48.75" customHeight="1" thickBot="1" x14ac:dyDescent="0.3">
      <c r="A61" s="229"/>
      <c r="B61" s="1066" t="s">
        <v>2</v>
      </c>
      <c r="C61" s="1064" t="s">
        <v>2</v>
      </c>
      <c r="D61" s="238"/>
      <c r="E61" s="238"/>
      <c r="F61" s="238"/>
      <c r="G61" s="935" t="s">
        <v>3329</v>
      </c>
      <c r="H61" s="936" t="s">
        <v>3330</v>
      </c>
      <c r="I61" s="935" t="s">
        <v>376</v>
      </c>
      <c r="J61" s="937" t="s">
        <v>3331</v>
      </c>
      <c r="K61" s="937" t="s">
        <v>1297</v>
      </c>
      <c r="L61" s="935" t="s">
        <v>1298</v>
      </c>
      <c r="M61" s="1064" t="s">
        <v>2</v>
      </c>
      <c r="N61" s="1065" t="s">
        <v>2</v>
      </c>
      <c r="O61" s="1070" t="s">
        <v>3509</v>
      </c>
      <c r="P61" s="1071" t="s">
        <v>3507</v>
      </c>
    </row>
    <row r="62" spans="1:19" ht="48.75" customHeight="1" thickBot="1" x14ac:dyDescent="0.3">
      <c r="A62" s="229"/>
      <c r="B62" s="1066" t="s">
        <v>2</v>
      </c>
      <c r="C62" s="1064" t="s">
        <v>2</v>
      </c>
      <c r="D62" s="238"/>
      <c r="E62" s="238"/>
      <c r="F62" s="238"/>
      <c r="G62" s="935" t="s">
        <v>3329</v>
      </c>
      <c r="H62" s="936" t="s">
        <v>3333</v>
      </c>
      <c r="I62" s="935" t="s">
        <v>376</v>
      </c>
      <c r="J62" s="937" t="s">
        <v>3332</v>
      </c>
      <c r="K62" s="937" t="s">
        <v>1297</v>
      </c>
      <c r="L62" s="935" t="s">
        <v>1298</v>
      </c>
      <c r="M62" s="1064" t="s">
        <v>2</v>
      </c>
      <c r="N62" s="1065" t="s">
        <v>2</v>
      </c>
      <c r="O62" s="1070" t="s">
        <v>3509</v>
      </c>
      <c r="P62" s="1071" t="s">
        <v>3507</v>
      </c>
    </row>
    <row r="63" spans="1:19" ht="48.75" customHeight="1" thickBot="1" x14ac:dyDescent="0.3">
      <c r="A63" s="229"/>
      <c r="B63" s="1066" t="s">
        <v>2</v>
      </c>
      <c r="C63" s="1064" t="s">
        <v>2</v>
      </c>
      <c r="D63" s="238"/>
      <c r="E63" s="238"/>
      <c r="F63" s="238"/>
      <c r="G63" s="232" t="s">
        <v>718</v>
      </c>
      <c r="H63" s="231" t="s">
        <v>1131</v>
      </c>
      <c r="I63" s="230" t="s">
        <v>844</v>
      </c>
      <c r="J63" s="230" t="s">
        <v>845</v>
      </c>
      <c r="K63" s="424" t="s">
        <v>2806</v>
      </c>
      <c r="L63" s="813" t="s">
        <v>2807</v>
      </c>
      <c r="M63" s="1064" t="s">
        <v>2</v>
      </c>
      <c r="N63" s="422"/>
      <c r="O63" s="1074"/>
      <c r="P63" s="1071" t="s">
        <v>3508</v>
      </c>
    </row>
    <row r="64" spans="1:19" ht="48.75" customHeight="1" thickBot="1" x14ac:dyDescent="0.3">
      <c r="A64" s="229"/>
      <c r="B64" s="1066" t="s">
        <v>2</v>
      </c>
      <c r="C64" s="1064" t="s">
        <v>2</v>
      </c>
      <c r="D64" s="238"/>
      <c r="E64" s="238"/>
      <c r="F64" s="238"/>
      <c r="G64" s="232" t="s">
        <v>723</v>
      </c>
      <c r="H64" s="231" t="s">
        <v>1131</v>
      </c>
      <c r="I64" s="230" t="s">
        <v>376</v>
      </c>
      <c r="J64" s="230" t="s">
        <v>1154</v>
      </c>
      <c r="K64" s="424" t="s">
        <v>2808</v>
      </c>
      <c r="L64" s="813" t="s">
        <v>2809</v>
      </c>
      <c r="M64" s="1064" t="s">
        <v>2</v>
      </c>
      <c r="N64" s="422"/>
      <c r="O64" s="1075"/>
      <c r="P64" s="1071" t="s">
        <v>3733</v>
      </c>
    </row>
    <row r="65" spans="1:16" ht="48.75" customHeight="1" thickBot="1" x14ac:dyDescent="0.3">
      <c r="A65" s="229"/>
      <c r="B65" s="1066" t="s">
        <v>2</v>
      </c>
      <c r="C65" s="1064" t="s">
        <v>2</v>
      </c>
      <c r="D65" s="238"/>
      <c r="E65" s="238"/>
      <c r="F65" s="238"/>
      <c r="G65" s="935" t="s">
        <v>3349</v>
      </c>
      <c r="H65" s="936" t="s">
        <v>3219</v>
      </c>
      <c r="I65" s="937" t="s">
        <v>376</v>
      </c>
      <c r="J65" s="937" t="s">
        <v>3350</v>
      </c>
      <c r="K65" s="937" t="s">
        <v>3351</v>
      </c>
      <c r="L65" s="935" t="s">
        <v>3352</v>
      </c>
      <c r="M65" s="1064" t="s">
        <v>2</v>
      </c>
      <c r="N65" s="422"/>
      <c r="O65" s="1070" t="s">
        <v>3509</v>
      </c>
      <c r="P65" s="1071" t="s">
        <v>3507</v>
      </c>
    </row>
    <row r="66" spans="1:16" ht="48.75" customHeight="1" thickBot="1" x14ac:dyDescent="0.3">
      <c r="A66" s="229"/>
      <c r="B66" s="1066" t="s">
        <v>2</v>
      </c>
      <c r="C66" s="1064" t="s">
        <v>2</v>
      </c>
      <c r="D66" s="238"/>
      <c r="E66" s="238"/>
      <c r="F66" s="238"/>
      <c r="G66" s="935" t="s">
        <v>3353</v>
      </c>
      <c r="H66" s="936" t="s">
        <v>3219</v>
      </c>
      <c r="I66" s="937" t="s">
        <v>376</v>
      </c>
      <c r="J66" s="937" t="s">
        <v>3354</v>
      </c>
      <c r="K66" s="937" t="s">
        <v>3355</v>
      </c>
      <c r="L66" s="935" t="s">
        <v>3356</v>
      </c>
      <c r="M66" s="1064" t="s">
        <v>2</v>
      </c>
      <c r="N66" s="422"/>
      <c r="O66" s="1070" t="s">
        <v>3509</v>
      </c>
      <c r="P66" s="1071" t="s">
        <v>3507</v>
      </c>
    </row>
    <row r="67" spans="1:16" ht="48.75" customHeight="1" x14ac:dyDescent="0.25">
      <c r="A67" s="229"/>
      <c r="B67" s="1551" t="s">
        <v>2</v>
      </c>
      <c r="C67" s="1471" t="s">
        <v>2</v>
      </c>
      <c r="D67" s="1493"/>
      <c r="E67" s="1493"/>
      <c r="F67" s="1493"/>
      <c r="G67" s="241" t="s">
        <v>723</v>
      </c>
      <c r="H67" s="242" t="s">
        <v>3178</v>
      </c>
      <c r="I67" s="243" t="s">
        <v>376</v>
      </c>
      <c r="J67" s="1502" t="s">
        <v>1155</v>
      </c>
      <c r="K67" s="1481" t="s">
        <v>2810</v>
      </c>
      <c r="L67" s="1481" t="s">
        <v>2811</v>
      </c>
      <c r="M67" s="1484" t="s">
        <v>2</v>
      </c>
      <c r="N67" s="1593"/>
      <c r="O67" s="1435"/>
      <c r="P67" s="1420" t="s">
        <v>3733</v>
      </c>
    </row>
    <row r="68" spans="1:16" ht="48.75" customHeight="1" thickBot="1" x14ac:dyDescent="0.3">
      <c r="A68" s="229"/>
      <c r="B68" s="1552"/>
      <c r="C68" s="1473"/>
      <c r="D68" s="1495"/>
      <c r="E68" s="1495"/>
      <c r="F68" s="1495"/>
      <c r="G68" s="190" t="s">
        <v>724</v>
      </c>
      <c r="H68" s="235" t="s">
        <v>1131</v>
      </c>
      <c r="I68" s="240" t="s">
        <v>376</v>
      </c>
      <c r="J68" s="1504"/>
      <c r="K68" s="1483"/>
      <c r="L68" s="1652"/>
      <c r="M68" s="1486"/>
      <c r="N68" s="1594"/>
      <c r="O68" s="1437"/>
      <c r="P68" s="1427"/>
    </row>
    <row r="69" spans="1:16" ht="48.75" customHeight="1" x14ac:dyDescent="0.25">
      <c r="A69" s="229"/>
      <c r="B69" s="1551" t="s">
        <v>2</v>
      </c>
      <c r="C69" s="1471" t="s">
        <v>2</v>
      </c>
      <c r="D69" s="1493"/>
      <c r="E69" s="1493"/>
      <c r="F69" s="1493"/>
      <c r="G69" s="241" t="s">
        <v>723</v>
      </c>
      <c r="H69" s="242" t="s">
        <v>3178</v>
      </c>
      <c r="I69" s="243" t="s">
        <v>376</v>
      </c>
      <c r="J69" s="1591" t="s">
        <v>1156</v>
      </c>
      <c r="K69" s="1481" t="s">
        <v>2812</v>
      </c>
      <c r="L69" s="1481" t="s">
        <v>2813</v>
      </c>
      <c r="M69" s="1471" t="s">
        <v>2</v>
      </c>
      <c r="N69" s="1535"/>
      <c r="O69" s="1435"/>
      <c r="P69" s="1420" t="s">
        <v>3733</v>
      </c>
    </row>
    <row r="70" spans="1:16" ht="48.75" customHeight="1" thickBot="1" x14ac:dyDescent="0.3">
      <c r="A70" s="229"/>
      <c r="B70" s="1552"/>
      <c r="C70" s="1473"/>
      <c r="D70" s="1495"/>
      <c r="E70" s="1495"/>
      <c r="F70" s="1495"/>
      <c r="G70" s="670" t="s">
        <v>725</v>
      </c>
      <c r="H70" s="235" t="s">
        <v>1131</v>
      </c>
      <c r="I70" s="240" t="s">
        <v>376</v>
      </c>
      <c r="J70" s="1592"/>
      <c r="K70" s="1483"/>
      <c r="L70" s="1483"/>
      <c r="M70" s="1473"/>
      <c r="N70" s="1537"/>
      <c r="O70" s="1437"/>
      <c r="P70" s="1427"/>
    </row>
    <row r="71" spans="1:16" ht="48.75" customHeight="1" x14ac:dyDescent="0.25">
      <c r="A71" s="229"/>
      <c r="B71" s="1551" t="s">
        <v>2</v>
      </c>
      <c r="C71" s="1471" t="s">
        <v>2</v>
      </c>
      <c r="D71" s="1493"/>
      <c r="E71" s="1493"/>
      <c r="F71" s="1493"/>
      <c r="G71" s="241" t="s">
        <v>723</v>
      </c>
      <c r="H71" s="242" t="s">
        <v>3178</v>
      </c>
      <c r="I71" s="243" t="s">
        <v>376</v>
      </c>
      <c r="J71" s="1386" t="s">
        <v>3215</v>
      </c>
      <c r="K71" s="1481" t="s">
        <v>3216</v>
      </c>
      <c r="L71" s="1481" t="s">
        <v>3217</v>
      </c>
      <c r="M71" s="1484" t="s">
        <v>2</v>
      </c>
      <c r="N71" s="1535"/>
      <c r="O71" s="1432" t="s">
        <v>3509</v>
      </c>
      <c r="P71" s="1420" t="s">
        <v>3507</v>
      </c>
    </row>
    <row r="72" spans="1:16" ht="48.75" customHeight="1" thickBot="1" x14ac:dyDescent="0.3">
      <c r="A72" s="229"/>
      <c r="B72" s="1552"/>
      <c r="C72" s="1473"/>
      <c r="D72" s="1495"/>
      <c r="E72" s="1495"/>
      <c r="F72" s="1495"/>
      <c r="G72" s="190" t="s">
        <v>724</v>
      </c>
      <c r="H72" s="244" t="s">
        <v>3214</v>
      </c>
      <c r="I72" s="245" t="s">
        <v>376</v>
      </c>
      <c r="J72" s="1480"/>
      <c r="K72" s="1483"/>
      <c r="L72" s="1590"/>
      <c r="M72" s="1486"/>
      <c r="N72" s="1537"/>
      <c r="O72" s="1434"/>
      <c r="P72" s="1427"/>
    </row>
    <row r="73" spans="1:16" ht="18.75" customHeight="1" thickBot="1" x14ac:dyDescent="0.3">
      <c r="A73" s="81" t="s">
        <v>119</v>
      </c>
      <c r="B73" s="1641" t="s">
        <v>381</v>
      </c>
      <c r="C73" s="1642"/>
      <c r="D73" s="1642"/>
      <c r="E73" s="1642"/>
      <c r="F73" s="1642"/>
      <c r="G73" s="1642"/>
      <c r="H73" s="1642"/>
      <c r="I73" s="1642"/>
      <c r="J73" s="1642"/>
      <c r="K73" s="1642"/>
      <c r="L73" s="1642"/>
      <c r="M73" s="1642"/>
      <c r="N73" s="1642"/>
      <c r="O73" s="1007"/>
      <c r="P73" s="1008"/>
    </row>
    <row r="74" spans="1:16" ht="36" customHeight="1" x14ac:dyDescent="0.25">
      <c r="A74" s="229"/>
      <c r="B74" s="1551" t="s">
        <v>2</v>
      </c>
      <c r="C74" s="1471" t="s">
        <v>2</v>
      </c>
      <c r="D74" s="1471" t="s">
        <v>2</v>
      </c>
      <c r="E74" s="1471" t="s">
        <v>2</v>
      </c>
      <c r="F74" s="1471" t="s">
        <v>2</v>
      </c>
      <c r="G74" s="241" t="s">
        <v>728</v>
      </c>
      <c r="H74" s="242" t="s">
        <v>8</v>
      </c>
      <c r="I74" s="243" t="s">
        <v>8</v>
      </c>
      <c r="J74" s="1386" t="s">
        <v>1280</v>
      </c>
      <c r="K74" s="1481" t="s">
        <v>1281</v>
      </c>
      <c r="L74" s="1481" t="s">
        <v>1282</v>
      </c>
      <c r="M74" s="1471" t="s">
        <v>2</v>
      </c>
      <c r="N74" s="1499" t="s">
        <v>2</v>
      </c>
      <c r="O74" s="1432"/>
      <c r="P74" s="1420" t="s">
        <v>3508</v>
      </c>
    </row>
    <row r="75" spans="1:16" ht="37.5" customHeight="1" thickBot="1" x14ac:dyDescent="0.3">
      <c r="A75" s="229"/>
      <c r="B75" s="1552"/>
      <c r="C75" s="1473"/>
      <c r="D75" s="1473"/>
      <c r="E75" s="1473"/>
      <c r="F75" s="1473"/>
      <c r="G75" s="190" t="s">
        <v>729</v>
      </c>
      <c r="H75" s="244" t="s">
        <v>2656</v>
      </c>
      <c r="I75" s="245" t="s">
        <v>607</v>
      </c>
      <c r="J75" s="1480"/>
      <c r="K75" s="1483"/>
      <c r="L75" s="1483"/>
      <c r="M75" s="1473"/>
      <c r="N75" s="1501"/>
      <c r="O75" s="1454"/>
      <c r="P75" s="1427"/>
    </row>
    <row r="76" spans="1:16" ht="51" customHeight="1" x14ac:dyDescent="0.25">
      <c r="A76" s="229"/>
      <c r="B76" s="1551" t="s">
        <v>2</v>
      </c>
      <c r="C76" s="1471" t="s">
        <v>2</v>
      </c>
      <c r="D76" s="1471" t="s">
        <v>2</v>
      </c>
      <c r="E76" s="1471" t="s">
        <v>2</v>
      </c>
      <c r="F76" s="1471" t="s">
        <v>2</v>
      </c>
      <c r="G76" s="241" t="s">
        <v>728</v>
      </c>
      <c r="H76" s="234" t="s">
        <v>8</v>
      </c>
      <c r="I76" s="236" t="s">
        <v>8</v>
      </c>
      <c r="J76" s="1502" t="s">
        <v>846</v>
      </c>
      <c r="K76" s="1490" t="s">
        <v>1331</v>
      </c>
      <c r="L76" s="1481" t="s">
        <v>2655</v>
      </c>
      <c r="M76" s="1471" t="s">
        <v>2</v>
      </c>
      <c r="N76" s="1535"/>
      <c r="O76" s="1457"/>
      <c r="P76" s="1420" t="s">
        <v>3508</v>
      </c>
    </row>
    <row r="77" spans="1:16" ht="60.75" customHeight="1" thickBot="1" x14ac:dyDescent="0.3">
      <c r="A77" s="229"/>
      <c r="B77" s="1552"/>
      <c r="C77" s="1473"/>
      <c r="D77" s="1473"/>
      <c r="E77" s="1473"/>
      <c r="F77" s="1473"/>
      <c r="G77" s="190" t="s">
        <v>729</v>
      </c>
      <c r="H77" s="235" t="s">
        <v>1131</v>
      </c>
      <c r="I77" s="245" t="s">
        <v>607</v>
      </c>
      <c r="J77" s="1504"/>
      <c r="K77" s="1550"/>
      <c r="L77" s="1483"/>
      <c r="M77" s="1473"/>
      <c r="N77" s="1537"/>
      <c r="O77" s="1434"/>
      <c r="P77" s="1427"/>
    </row>
    <row r="78" spans="1:16" ht="21" customHeight="1" thickBot="1" x14ac:dyDescent="0.3">
      <c r="A78" s="233" t="s">
        <v>120</v>
      </c>
      <c r="B78" s="1487" t="s">
        <v>384</v>
      </c>
      <c r="C78" s="1488"/>
      <c r="D78" s="1488"/>
      <c r="E78" s="1488"/>
      <c r="F78" s="1488"/>
      <c r="G78" s="1488"/>
      <c r="H78" s="1488"/>
      <c r="I78" s="1488"/>
      <c r="J78" s="1488"/>
      <c r="K78" s="1488"/>
      <c r="L78" s="1488"/>
      <c r="M78" s="1488"/>
      <c r="N78" s="1489"/>
      <c r="O78" s="1006"/>
      <c r="P78" s="1002"/>
    </row>
    <row r="79" spans="1:16" ht="36" customHeight="1" x14ac:dyDescent="0.25">
      <c r="A79" s="229"/>
      <c r="B79" s="1496"/>
      <c r="C79" s="1471" t="s">
        <v>2</v>
      </c>
      <c r="D79" s="1531"/>
      <c r="E79" s="1471" t="s">
        <v>2</v>
      </c>
      <c r="F79" s="1471" t="s">
        <v>2</v>
      </c>
      <c r="G79" s="241" t="s">
        <v>730</v>
      </c>
      <c r="H79" s="242" t="s">
        <v>8</v>
      </c>
      <c r="I79" s="242" t="s">
        <v>8</v>
      </c>
      <c r="J79" s="1386" t="s">
        <v>76</v>
      </c>
      <c r="K79" s="1490" t="s">
        <v>2617</v>
      </c>
      <c r="L79" s="1490" t="s">
        <v>2618</v>
      </c>
      <c r="M79" s="1471" t="s">
        <v>2</v>
      </c>
      <c r="N79" s="1499" t="s">
        <v>2</v>
      </c>
      <c r="O79" s="1435"/>
      <c r="P79" s="1420" t="s">
        <v>3733</v>
      </c>
    </row>
    <row r="80" spans="1:16" ht="36" customHeight="1" thickBot="1" x14ac:dyDescent="0.3">
      <c r="A80" s="229"/>
      <c r="B80" s="1498"/>
      <c r="C80" s="1473"/>
      <c r="D80" s="1532"/>
      <c r="E80" s="1473"/>
      <c r="F80" s="1473"/>
      <c r="G80" s="190" t="s">
        <v>731</v>
      </c>
      <c r="H80" s="244" t="s">
        <v>2619</v>
      </c>
      <c r="I80" s="245" t="s">
        <v>593</v>
      </c>
      <c r="J80" s="1480"/>
      <c r="K80" s="1492"/>
      <c r="L80" s="1492"/>
      <c r="M80" s="1473"/>
      <c r="N80" s="1501"/>
      <c r="O80" s="1437"/>
      <c r="P80" s="1427"/>
    </row>
    <row r="81" spans="1:16" ht="36" customHeight="1" x14ac:dyDescent="0.25">
      <c r="A81" s="229"/>
      <c r="B81" s="1513"/>
      <c r="C81" s="1471" t="s">
        <v>2</v>
      </c>
      <c r="D81" s="1471" t="s">
        <v>2</v>
      </c>
      <c r="E81" s="1471" t="s">
        <v>2</v>
      </c>
      <c r="F81" s="1471" t="s">
        <v>2</v>
      </c>
      <c r="G81" s="241" t="s">
        <v>730</v>
      </c>
      <c r="H81" s="242" t="s">
        <v>8</v>
      </c>
      <c r="I81" s="242" t="s">
        <v>8</v>
      </c>
      <c r="J81" s="1386" t="s">
        <v>1300</v>
      </c>
      <c r="K81" s="1533" t="s">
        <v>1301</v>
      </c>
      <c r="L81" s="1533" t="s">
        <v>1302</v>
      </c>
      <c r="M81" s="1471" t="s">
        <v>2</v>
      </c>
      <c r="N81" s="1499" t="s">
        <v>2</v>
      </c>
      <c r="O81" s="1432"/>
      <c r="P81" s="1420" t="s">
        <v>3508</v>
      </c>
    </row>
    <row r="82" spans="1:16" ht="36" customHeight="1" thickBot="1" x14ac:dyDescent="0.3">
      <c r="A82" s="229"/>
      <c r="B82" s="1515"/>
      <c r="C82" s="1473"/>
      <c r="D82" s="1473"/>
      <c r="E82" s="1473"/>
      <c r="F82" s="1473"/>
      <c r="G82" s="190" t="s">
        <v>748</v>
      </c>
      <c r="H82" s="244" t="s">
        <v>1371</v>
      </c>
      <c r="I82" s="245" t="s">
        <v>619</v>
      </c>
      <c r="J82" s="1480"/>
      <c r="K82" s="1534"/>
      <c r="L82" s="1534"/>
      <c r="M82" s="1473"/>
      <c r="N82" s="1501"/>
      <c r="O82" s="1454"/>
      <c r="P82" s="1427"/>
    </row>
    <row r="83" spans="1:16" ht="36" customHeight="1" x14ac:dyDescent="0.25">
      <c r="A83" s="229"/>
      <c r="B83" s="1513"/>
      <c r="C83" s="1471" t="s">
        <v>2</v>
      </c>
      <c r="D83" s="1471" t="s">
        <v>2</v>
      </c>
      <c r="E83" s="1471" t="s">
        <v>2</v>
      </c>
      <c r="F83" s="1471" t="s">
        <v>2</v>
      </c>
      <c r="G83" s="241" t="s">
        <v>730</v>
      </c>
      <c r="H83" s="242" t="s">
        <v>8</v>
      </c>
      <c r="I83" s="242" t="s">
        <v>8</v>
      </c>
      <c r="J83" s="1386" t="s">
        <v>1303</v>
      </c>
      <c r="K83" s="1481" t="s">
        <v>1305</v>
      </c>
      <c r="L83" s="1507" t="s">
        <v>1306</v>
      </c>
      <c r="M83" s="1471" t="s">
        <v>2</v>
      </c>
      <c r="N83" s="1499" t="s">
        <v>2</v>
      </c>
      <c r="O83" s="1432" t="s">
        <v>3509</v>
      </c>
      <c r="P83" s="1420" t="s">
        <v>3507</v>
      </c>
    </row>
    <row r="84" spans="1:16" ht="36" customHeight="1" thickBot="1" x14ac:dyDescent="0.3">
      <c r="A84" s="229"/>
      <c r="B84" s="1515"/>
      <c r="C84" s="1473"/>
      <c r="D84" s="1473"/>
      <c r="E84" s="1473"/>
      <c r="F84" s="1473"/>
      <c r="G84" s="190" t="s">
        <v>732</v>
      </c>
      <c r="H84" s="245" t="s">
        <v>2884</v>
      </c>
      <c r="I84" s="245" t="s">
        <v>2885</v>
      </c>
      <c r="J84" s="1480"/>
      <c r="K84" s="1483"/>
      <c r="L84" s="1508"/>
      <c r="M84" s="1473"/>
      <c r="N84" s="1501"/>
      <c r="O84" s="1434"/>
      <c r="P84" s="1427"/>
    </row>
    <row r="85" spans="1:16" ht="36" customHeight="1" x14ac:dyDescent="0.25">
      <c r="A85" s="229"/>
      <c r="B85" s="1513"/>
      <c r="C85" s="1471" t="s">
        <v>2</v>
      </c>
      <c r="D85" s="1471" t="s">
        <v>2</v>
      </c>
      <c r="E85" s="1471" t="s">
        <v>2</v>
      </c>
      <c r="F85" s="1471" t="s">
        <v>2</v>
      </c>
      <c r="G85" s="241" t="s">
        <v>730</v>
      </c>
      <c r="H85" s="242" t="s">
        <v>8</v>
      </c>
      <c r="I85" s="242" t="s">
        <v>8</v>
      </c>
      <c r="J85" s="1386" t="s">
        <v>1304</v>
      </c>
      <c r="K85" s="1481" t="s">
        <v>1307</v>
      </c>
      <c r="L85" s="1507" t="s">
        <v>1308</v>
      </c>
      <c r="M85" s="1484" t="s">
        <v>2</v>
      </c>
      <c r="N85" s="1521" t="s">
        <v>2</v>
      </c>
      <c r="O85" s="1432" t="s">
        <v>3509</v>
      </c>
      <c r="P85" s="1420" t="s">
        <v>3507</v>
      </c>
    </row>
    <row r="86" spans="1:16" ht="36" customHeight="1" thickBot="1" x14ac:dyDescent="0.3">
      <c r="A86" s="229"/>
      <c r="B86" s="1515"/>
      <c r="C86" s="1473"/>
      <c r="D86" s="1473"/>
      <c r="E86" s="1473"/>
      <c r="F86" s="1473"/>
      <c r="G86" s="190" t="s">
        <v>733</v>
      </c>
      <c r="H86" s="244" t="s">
        <v>1371</v>
      </c>
      <c r="I86" s="245" t="s">
        <v>619</v>
      </c>
      <c r="J86" s="1480"/>
      <c r="K86" s="1590"/>
      <c r="L86" s="1589"/>
      <c r="M86" s="1486"/>
      <c r="N86" s="1523"/>
      <c r="O86" s="1434"/>
      <c r="P86" s="1427"/>
    </row>
    <row r="87" spans="1:16" ht="36" customHeight="1" x14ac:dyDescent="0.25">
      <c r="A87" s="229"/>
      <c r="B87" s="1513"/>
      <c r="C87" s="1471" t="s">
        <v>2</v>
      </c>
      <c r="D87" s="1471" t="s">
        <v>2</v>
      </c>
      <c r="E87" s="1471" t="s">
        <v>2</v>
      </c>
      <c r="F87" s="1471" t="s">
        <v>2</v>
      </c>
      <c r="G87" s="241" t="s">
        <v>730</v>
      </c>
      <c r="H87" s="234" t="s">
        <v>1131</v>
      </c>
      <c r="I87" s="234" t="s">
        <v>8</v>
      </c>
      <c r="J87" s="1502" t="s">
        <v>847</v>
      </c>
      <c r="K87" s="1507" t="s">
        <v>848</v>
      </c>
      <c r="L87" s="1507" t="s">
        <v>881</v>
      </c>
      <c r="M87" s="1471" t="s">
        <v>2</v>
      </c>
      <c r="N87" s="1499" t="s">
        <v>2</v>
      </c>
      <c r="O87" s="1432" t="s">
        <v>3509</v>
      </c>
      <c r="P87" s="1420" t="s">
        <v>3507</v>
      </c>
    </row>
    <row r="88" spans="1:16" ht="36" customHeight="1" thickBot="1" x14ac:dyDescent="0.3">
      <c r="A88" s="229"/>
      <c r="B88" s="1515"/>
      <c r="C88" s="1473"/>
      <c r="D88" s="1473"/>
      <c r="E88" s="1473"/>
      <c r="F88" s="1473"/>
      <c r="G88" s="190" t="s">
        <v>731</v>
      </c>
      <c r="H88" s="235" t="s">
        <v>593</v>
      </c>
      <c r="I88" s="240" t="s">
        <v>593</v>
      </c>
      <c r="J88" s="1504"/>
      <c r="K88" s="1508"/>
      <c r="L88" s="1508"/>
      <c r="M88" s="1473"/>
      <c r="N88" s="1501"/>
      <c r="O88" s="1434"/>
      <c r="P88" s="1427"/>
    </row>
    <row r="89" spans="1:16" ht="36" customHeight="1" x14ac:dyDescent="0.25">
      <c r="A89" s="229"/>
      <c r="B89" s="1513"/>
      <c r="C89" s="1471" t="s">
        <v>2</v>
      </c>
      <c r="D89" s="1471" t="s">
        <v>2</v>
      </c>
      <c r="E89" s="1493"/>
      <c r="F89" s="1493"/>
      <c r="G89" s="241" t="s">
        <v>731</v>
      </c>
      <c r="H89" s="234" t="s">
        <v>593</v>
      </c>
      <c r="I89" s="236" t="s">
        <v>593</v>
      </c>
      <c r="J89" s="1547" t="s">
        <v>849</v>
      </c>
      <c r="K89" s="1481" t="s">
        <v>2814</v>
      </c>
      <c r="L89" s="1481" t="s">
        <v>2815</v>
      </c>
      <c r="M89" s="1471" t="s">
        <v>2</v>
      </c>
      <c r="N89" s="1535"/>
      <c r="O89" s="1432"/>
      <c r="P89" s="1420" t="s">
        <v>3508</v>
      </c>
    </row>
    <row r="90" spans="1:16" ht="40.5" customHeight="1" thickBot="1" x14ac:dyDescent="0.3">
      <c r="A90" s="229"/>
      <c r="B90" s="1515"/>
      <c r="C90" s="1473"/>
      <c r="D90" s="1473"/>
      <c r="E90" s="1495"/>
      <c r="F90" s="1495"/>
      <c r="G90" s="190" t="s">
        <v>748</v>
      </c>
      <c r="H90" s="235" t="s">
        <v>1131</v>
      </c>
      <c r="I90" s="235" t="s">
        <v>619</v>
      </c>
      <c r="J90" s="1549"/>
      <c r="K90" s="1483"/>
      <c r="L90" s="1483"/>
      <c r="M90" s="1473"/>
      <c r="N90" s="1537"/>
      <c r="O90" s="1454"/>
      <c r="P90" s="1427"/>
    </row>
    <row r="91" spans="1:16" ht="21" customHeight="1" thickBot="1" x14ac:dyDescent="0.3">
      <c r="A91" s="233" t="s">
        <v>123</v>
      </c>
      <c r="B91" s="1487" t="s">
        <v>386</v>
      </c>
      <c r="C91" s="1488"/>
      <c r="D91" s="1488"/>
      <c r="E91" s="1488"/>
      <c r="F91" s="1488"/>
      <c r="G91" s="1488"/>
      <c r="H91" s="1488"/>
      <c r="I91" s="1488"/>
      <c r="J91" s="1488"/>
      <c r="K91" s="1488"/>
      <c r="L91" s="1488"/>
      <c r="M91" s="1488"/>
      <c r="N91" s="1489"/>
      <c r="O91" s="1006"/>
      <c r="P91" s="1002"/>
    </row>
    <row r="92" spans="1:16" ht="36" customHeight="1" x14ac:dyDescent="0.25">
      <c r="A92" s="229"/>
      <c r="B92" s="1513"/>
      <c r="C92" s="1471" t="s">
        <v>2</v>
      </c>
      <c r="D92" s="1471" t="s">
        <v>2</v>
      </c>
      <c r="E92" s="1493"/>
      <c r="F92" s="1493"/>
      <c r="G92" s="241" t="s">
        <v>730</v>
      </c>
      <c r="H92" s="242" t="s">
        <v>8</v>
      </c>
      <c r="I92" s="242" t="s">
        <v>8</v>
      </c>
      <c r="J92" s="1386" t="s">
        <v>1310</v>
      </c>
      <c r="K92" s="1481" t="s">
        <v>1354</v>
      </c>
      <c r="L92" s="1507" t="s">
        <v>1311</v>
      </c>
      <c r="M92" s="1471" t="s">
        <v>2</v>
      </c>
      <c r="N92" s="1499" t="s">
        <v>2</v>
      </c>
      <c r="O92" s="1455"/>
      <c r="P92" s="1420" t="s">
        <v>3508</v>
      </c>
    </row>
    <row r="93" spans="1:16" ht="36" customHeight="1" thickBot="1" x14ac:dyDescent="0.3">
      <c r="A93" s="229"/>
      <c r="B93" s="1515"/>
      <c r="C93" s="1473"/>
      <c r="D93" s="1473"/>
      <c r="E93" s="1495"/>
      <c r="F93" s="1495"/>
      <c r="G93" s="190" t="s">
        <v>734</v>
      </c>
      <c r="H93" s="244" t="s">
        <v>1372</v>
      </c>
      <c r="I93" s="245" t="s">
        <v>1309</v>
      </c>
      <c r="J93" s="1480"/>
      <c r="K93" s="1483"/>
      <c r="L93" s="1508"/>
      <c r="M93" s="1473"/>
      <c r="N93" s="1501"/>
      <c r="O93" s="1456"/>
      <c r="P93" s="1427"/>
    </row>
    <row r="94" spans="1:16" ht="21" customHeight="1" thickBot="1" x14ac:dyDescent="0.3">
      <c r="A94" s="233" t="s">
        <v>124</v>
      </c>
      <c r="B94" s="1487" t="s">
        <v>387</v>
      </c>
      <c r="C94" s="1488"/>
      <c r="D94" s="1488"/>
      <c r="E94" s="1488"/>
      <c r="F94" s="1488"/>
      <c r="G94" s="1488"/>
      <c r="H94" s="1488"/>
      <c r="I94" s="1488"/>
      <c r="J94" s="1488"/>
      <c r="K94" s="1488"/>
      <c r="L94" s="1488"/>
      <c r="M94" s="1488"/>
      <c r="N94" s="1489"/>
      <c r="O94" s="1006"/>
      <c r="P94" s="1002"/>
    </row>
    <row r="95" spans="1:16" s="116" customFormat="1" ht="45" customHeight="1" thickBot="1" x14ac:dyDescent="0.3">
      <c r="A95" s="1039"/>
      <c r="B95" s="1043"/>
      <c r="C95" s="1064" t="s">
        <v>2</v>
      </c>
      <c r="D95" s="608"/>
      <c r="E95" s="608"/>
      <c r="F95" s="608"/>
      <c r="G95" s="1056" t="s">
        <v>3700</v>
      </c>
      <c r="H95" s="1057" t="s">
        <v>3701</v>
      </c>
      <c r="I95" s="1058" t="s">
        <v>2428</v>
      </c>
      <c r="J95" s="1058" t="s">
        <v>1312</v>
      </c>
      <c r="K95" s="1058" t="s">
        <v>2628</v>
      </c>
      <c r="L95" s="1058" t="s">
        <v>2627</v>
      </c>
      <c r="M95" s="1064" t="s">
        <v>2</v>
      </c>
      <c r="N95" s="1065" t="s">
        <v>2</v>
      </c>
      <c r="O95" s="1075"/>
      <c r="P95" s="1076"/>
    </row>
    <row r="96" spans="1:16" ht="45" customHeight="1" x14ac:dyDescent="0.25">
      <c r="A96" s="229"/>
      <c r="B96" s="1474"/>
      <c r="C96" s="1471" t="s">
        <v>2</v>
      </c>
      <c r="D96" s="1471" t="s">
        <v>2</v>
      </c>
      <c r="E96" s="1493"/>
      <c r="F96" s="1493"/>
      <c r="G96" s="241" t="s">
        <v>731</v>
      </c>
      <c r="H96" s="242" t="s">
        <v>593</v>
      </c>
      <c r="I96" s="243" t="s">
        <v>593</v>
      </c>
      <c r="J96" s="1386" t="s">
        <v>1313</v>
      </c>
      <c r="K96" s="1481" t="s">
        <v>2629</v>
      </c>
      <c r="L96" s="1490" t="s">
        <v>2620</v>
      </c>
      <c r="M96" s="1471" t="s">
        <v>2</v>
      </c>
      <c r="N96" s="1499" t="s">
        <v>2</v>
      </c>
      <c r="O96" s="1432" t="s">
        <v>3509</v>
      </c>
      <c r="P96" s="1420" t="s">
        <v>3507</v>
      </c>
    </row>
    <row r="97" spans="1:16" ht="46.5" customHeight="1" thickBot="1" x14ac:dyDescent="0.3">
      <c r="A97" s="229"/>
      <c r="B97" s="1476"/>
      <c r="C97" s="1473"/>
      <c r="D97" s="1473"/>
      <c r="E97" s="1495"/>
      <c r="F97" s="1495"/>
      <c r="G97" s="190" t="s">
        <v>768</v>
      </c>
      <c r="H97" s="244" t="s">
        <v>1373</v>
      </c>
      <c r="I97" s="245" t="s">
        <v>611</v>
      </c>
      <c r="J97" s="1480"/>
      <c r="K97" s="1483"/>
      <c r="L97" s="1492"/>
      <c r="M97" s="1473"/>
      <c r="N97" s="1501"/>
      <c r="O97" s="1434"/>
      <c r="P97" s="1427"/>
    </row>
    <row r="98" spans="1:16" ht="36" customHeight="1" thickBot="1" x14ac:dyDescent="0.3">
      <c r="A98" s="229"/>
      <c r="B98" s="998"/>
      <c r="C98" s="1064" t="s">
        <v>2</v>
      </c>
      <c r="D98" s="1064" t="s">
        <v>2</v>
      </c>
      <c r="E98" s="238"/>
      <c r="F98" s="238"/>
      <c r="G98" s="232" t="s">
        <v>1339</v>
      </c>
      <c r="H98" s="420" t="s">
        <v>1361</v>
      </c>
      <c r="I98" s="421" t="s">
        <v>1314</v>
      </c>
      <c r="J98" s="421" t="s">
        <v>3753</v>
      </c>
      <c r="K98" s="424" t="s">
        <v>2642</v>
      </c>
      <c r="L98" s="999" t="s">
        <v>1315</v>
      </c>
      <c r="M98" s="1064" t="s">
        <v>2</v>
      </c>
      <c r="N98" s="1065" t="s">
        <v>2</v>
      </c>
      <c r="O98" s="1070" t="s">
        <v>3509</v>
      </c>
      <c r="P98" s="1071"/>
    </row>
    <row r="99" spans="1:16" ht="45" customHeight="1" x14ac:dyDescent="0.25">
      <c r="A99" s="229"/>
      <c r="B99" s="1474"/>
      <c r="C99" s="1471" t="s">
        <v>2</v>
      </c>
      <c r="D99" s="1471" t="s">
        <v>2</v>
      </c>
      <c r="E99" s="1493"/>
      <c r="F99" s="1493"/>
      <c r="G99" s="241" t="s">
        <v>731</v>
      </c>
      <c r="H99" s="242" t="s">
        <v>593</v>
      </c>
      <c r="I99" s="243" t="s">
        <v>593</v>
      </c>
      <c r="J99" s="1386" t="s">
        <v>2771</v>
      </c>
      <c r="K99" s="1481" t="s">
        <v>2883</v>
      </c>
      <c r="L99" s="1481" t="s">
        <v>2882</v>
      </c>
      <c r="M99" s="1471" t="s">
        <v>2</v>
      </c>
      <c r="N99" s="1535"/>
      <c r="O99" s="1455"/>
      <c r="P99" s="1430" t="s">
        <v>3508</v>
      </c>
    </row>
    <row r="100" spans="1:16" ht="50.25" customHeight="1" thickBot="1" x14ac:dyDescent="0.3">
      <c r="A100" s="229"/>
      <c r="B100" s="1476"/>
      <c r="C100" s="1473"/>
      <c r="D100" s="1473"/>
      <c r="E100" s="1495"/>
      <c r="F100" s="1495"/>
      <c r="G100" s="190" t="s">
        <v>739</v>
      </c>
      <c r="H100" s="244" t="s">
        <v>1131</v>
      </c>
      <c r="I100" s="245" t="s">
        <v>31</v>
      </c>
      <c r="J100" s="1480"/>
      <c r="K100" s="1483"/>
      <c r="L100" s="1483"/>
      <c r="M100" s="1473"/>
      <c r="N100" s="1537"/>
      <c r="O100" s="1456"/>
      <c r="P100" s="1429"/>
    </row>
    <row r="101" spans="1:16" ht="45" customHeight="1" x14ac:dyDescent="0.25">
      <c r="A101" s="229"/>
      <c r="B101" s="1474"/>
      <c r="C101" s="1471" t="s">
        <v>2</v>
      </c>
      <c r="D101" s="1471" t="s">
        <v>2</v>
      </c>
      <c r="E101" s="1493"/>
      <c r="F101" s="1493"/>
      <c r="G101" s="241" t="s">
        <v>731</v>
      </c>
      <c r="H101" s="242" t="s">
        <v>593</v>
      </c>
      <c r="I101" s="243" t="s">
        <v>593</v>
      </c>
      <c r="J101" s="1386" t="s">
        <v>2772</v>
      </c>
      <c r="K101" s="1481" t="s">
        <v>2880</v>
      </c>
      <c r="L101" s="1481" t="s">
        <v>2881</v>
      </c>
      <c r="M101" s="1471" t="s">
        <v>2</v>
      </c>
      <c r="N101" s="1647" t="s">
        <v>2</v>
      </c>
      <c r="O101" s="1435"/>
      <c r="P101" s="1420" t="s">
        <v>3733</v>
      </c>
    </row>
    <row r="102" spans="1:16" ht="50.25" customHeight="1" thickBot="1" x14ac:dyDescent="0.3">
      <c r="A102" s="229"/>
      <c r="B102" s="1476"/>
      <c r="C102" s="1473"/>
      <c r="D102" s="1473"/>
      <c r="E102" s="1495"/>
      <c r="F102" s="1495"/>
      <c r="G102" s="190" t="s">
        <v>737</v>
      </c>
      <c r="H102" s="244" t="s">
        <v>1131</v>
      </c>
      <c r="I102" s="245" t="s">
        <v>13</v>
      </c>
      <c r="J102" s="1480"/>
      <c r="K102" s="1483"/>
      <c r="L102" s="1483"/>
      <c r="M102" s="1473"/>
      <c r="N102" s="1409"/>
      <c r="O102" s="1437"/>
      <c r="P102" s="1427"/>
    </row>
    <row r="103" spans="1:16" ht="45" customHeight="1" x14ac:dyDescent="0.25">
      <c r="A103" s="229"/>
      <c r="B103" s="1474"/>
      <c r="C103" s="1471" t="s">
        <v>2</v>
      </c>
      <c r="D103" s="1471" t="s">
        <v>2</v>
      </c>
      <c r="E103" s="1493"/>
      <c r="F103" s="1493"/>
      <c r="G103" s="241" t="s">
        <v>731</v>
      </c>
      <c r="H103" s="242" t="s">
        <v>593</v>
      </c>
      <c r="I103" s="243" t="s">
        <v>593</v>
      </c>
      <c r="J103" s="1386" t="s">
        <v>2776</v>
      </c>
      <c r="K103" s="1481" t="s">
        <v>2780</v>
      </c>
      <c r="L103" s="1481" t="s">
        <v>2781</v>
      </c>
      <c r="M103" s="1471" t="s">
        <v>2</v>
      </c>
      <c r="N103" s="1647" t="s">
        <v>2</v>
      </c>
      <c r="O103" s="1435"/>
      <c r="P103" s="1420" t="s">
        <v>3733</v>
      </c>
    </row>
    <row r="104" spans="1:16" ht="50.25" customHeight="1" thickBot="1" x14ac:dyDescent="0.3">
      <c r="A104" s="229"/>
      <c r="B104" s="1476"/>
      <c r="C104" s="1473"/>
      <c r="D104" s="1473"/>
      <c r="E104" s="1495"/>
      <c r="F104" s="1495"/>
      <c r="G104" s="190" t="s">
        <v>738</v>
      </c>
      <c r="H104" s="245" t="s">
        <v>3295</v>
      </c>
      <c r="I104" s="245" t="s">
        <v>3251</v>
      </c>
      <c r="J104" s="1480"/>
      <c r="K104" s="1483"/>
      <c r="L104" s="1483"/>
      <c r="M104" s="1473"/>
      <c r="N104" s="1409"/>
      <c r="O104" s="1437"/>
      <c r="P104" s="1427"/>
    </row>
    <row r="105" spans="1:16" ht="48.75" customHeight="1" thickBot="1" x14ac:dyDescent="0.3">
      <c r="A105" s="229"/>
      <c r="B105" s="826"/>
      <c r="C105" s="1064" t="s">
        <v>2</v>
      </c>
      <c r="D105" s="1064" t="s">
        <v>2</v>
      </c>
      <c r="E105" s="238"/>
      <c r="F105" s="238"/>
      <c r="G105" s="935" t="s">
        <v>3341</v>
      </c>
      <c r="H105" s="936" t="s">
        <v>3340</v>
      </c>
      <c r="I105" s="938" t="s">
        <v>28</v>
      </c>
      <c r="J105" s="937" t="s">
        <v>3345</v>
      </c>
      <c r="K105" s="937" t="s">
        <v>3343</v>
      </c>
      <c r="L105" s="935" t="s">
        <v>3347</v>
      </c>
      <c r="M105" s="1064" t="s">
        <v>2</v>
      </c>
      <c r="N105" s="944"/>
      <c r="O105" s="1075"/>
      <c r="P105" s="1071" t="s">
        <v>3733</v>
      </c>
    </row>
    <row r="106" spans="1:16" ht="48.75" customHeight="1" thickBot="1" x14ac:dyDescent="0.3">
      <c r="A106" s="229"/>
      <c r="B106" s="826"/>
      <c r="C106" s="1064" t="s">
        <v>2</v>
      </c>
      <c r="D106" s="1064" t="s">
        <v>2</v>
      </c>
      <c r="E106" s="238"/>
      <c r="F106" s="238"/>
      <c r="G106" s="935" t="s">
        <v>3342</v>
      </c>
      <c r="H106" s="936" t="s">
        <v>3340</v>
      </c>
      <c r="I106" s="938" t="s">
        <v>28</v>
      </c>
      <c r="J106" s="937" t="s">
        <v>3346</v>
      </c>
      <c r="K106" s="937" t="s">
        <v>3344</v>
      </c>
      <c r="L106" s="935" t="s">
        <v>3348</v>
      </c>
      <c r="M106" s="1064" t="s">
        <v>2</v>
      </c>
      <c r="N106" s="944"/>
      <c r="O106" s="1075"/>
      <c r="P106" s="1071" t="s">
        <v>3733</v>
      </c>
    </row>
    <row r="107" spans="1:16" ht="45" customHeight="1" x14ac:dyDescent="0.25">
      <c r="A107" s="229"/>
      <c r="B107" s="1474"/>
      <c r="C107" s="1471" t="s">
        <v>2</v>
      </c>
      <c r="D107" s="1471" t="s">
        <v>2</v>
      </c>
      <c r="E107" s="1493"/>
      <c r="F107" s="1493"/>
      <c r="G107" s="241" t="s">
        <v>731</v>
      </c>
      <c r="H107" s="242" t="s">
        <v>593</v>
      </c>
      <c r="I107" s="243" t="s">
        <v>593</v>
      </c>
      <c r="J107" s="1386" t="s">
        <v>2777</v>
      </c>
      <c r="K107" s="1481" t="s">
        <v>2779</v>
      </c>
      <c r="L107" s="1481" t="s">
        <v>2782</v>
      </c>
      <c r="M107" s="1471" t="s">
        <v>2</v>
      </c>
      <c r="N107" s="1499" t="s">
        <v>2</v>
      </c>
      <c r="O107" s="1432"/>
      <c r="P107" s="1420" t="s">
        <v>3508</v>
      </c>
    </row>
    <row r="108" spans="1:16" ht="50.25" customHeight="1" thickBot="1" x14ac:dyDescent="0.3">
      <c r="A108" s="229"/>
      <c r="B108" s="1476"/>
      <c r="C108" s="1473"/>
      <c r="D108" s="1473"/>
      <c r="E108" s="1495"/>
      <c r="F108" s="1495"/>
      <c r="G108" s="190" t="s">
        <v>739</v>
      </c>
      <c r="H108" s="245" t="s">
        <v>2775</v>
      </c>
      <c r="I108" s="245" t="s">
        <v>31</v>
      </c>
      <c r="J108" s="1480"/>
      <c r="K108" s="1483"/>
      <c r="L108" s="1483"/>
      <c r="M108" s="1473"/>
      <c r="N108" s="1501"/>
      <c r="O108" s="1454"/>
      <c r="P108" s="1427"/>
    </row>
    <row r="109" spans="1:16" ht="45" customHeight="1" x14ac:dyDescent="0.25">
      <c r="A109" s="229"/>
      <c r="B109" s="1474"/>
      <c r="C109" s="1471" t="s">
        <v>2</v>
      </c>
      <c r="D109" s="1471" t="s">
        <v>2</v>
      </c>
      <c r="E109" s="1493"/>
      <c r="F109" s="1493"/>
      <c r="G109" s="241" t="s">
        <v>731</v>
      </c>
      <c r="H109" s="242" t="s">
        <v>593</v>
      </c>
      <c r="I109" s="243" t="s">
        <v>593</v>
      </c>
      <c r="J109" s="1386" t="s">
        <v>2778</v>
      </c>
      <c r="K109" s="1481" t="s">
        <v>2773</v>
      </c>
      <c r="L109" s="1481" t="s">
        <v>2774</v>
      </c>
      <c r="M109" s="1471" t="s">
        <v>2</v>
      </c>
      <c r="N109" s="1499" t="s">
        <v>2</v>
      </c>
      <c r="O109" s="1432" t="s">
        <v>3509</v>
      </c>
      <c r="P109" s="1420" t="s">
        <v>3507</v>
      </c>
    </row>
    <row r="110" spans="1:16" ht="50.25" customHeight="1" thickBot="1" x14ac:dyDescent="0.3">
      <c r="A110" s="229"/>
      <c r="B110" s="1476"/>
      <c r="C110" s="1473"/>
      <c r="D110" s="1473"/>
      <c r="E110" s="1495"/>
      <c r="F110" s="1495"/>
      <c r="G110" s="190" t="s">
        <v>737</v>
      </c>
      <c r="H110" s="245" t="s">
        <v>3296</v>
      </c>
      <c r="I110" s="245" t="s">
        <v>13</v>
      </c>
      <c r="J110" s="1480"/>
      <c r="K110" s="1483"/>
      <c r="L110" s="1483"/>
      <c r="M110" s="1473"/>
      <c r="N110" s="1501"/>
      <c r="O110" s="1434"/>
      <c r="P110" s="1427"/>
    </row>
    <row r="111" spans="1:16" ht="21" customHeight="1" thickBot="1" x14ac:dyDescent="0.3">
      <c r="A111" s="233" t="s">
        <v>645</v>
      </c>
      <c r="B111" s="1487" t="s">
        <v>388</v>
      </c>
      <c r="C111" s="1488"/>
      <c r="D111" s="1488"/>
      <c r="E111" s="1488"/>
      <c r="F111" s="1488"/>
      <c r="G111" s="1488"/>
      <c r="H111" s="1488"/>
      <c r="I111" s="1488"/>
      <c r="J111" s="1488"/>
      <c r="K111" s="1488"/>
      <c r="L111" s="1488"/>
      <c r="M111" s="1488"/>
      <c r="N111" s="1489"/>
      <c r="O111" s="1006"/>
      <c r="P111" s="1002"/>
    </row>
    <row r="112" spans="1:16" ht="36" customHeight="1" x14ac:dyDescent="0.25">
      <c r="A112" s="229"/>
      <c r="B112" s="1496"/>
      <c r="C112" s="1471" t="s">
        <v>2</v>
      </c>
      <c r="D112" s="1471" t="s">
        <v>2</v>
      </c>
      <c r="E112" s="1471" t="s">
        <v>2</v>
      </c>
      <c r="F112" s="1471" t="s">
        <v>2</v>
      </c>
      <c r="G112" s="241" t="s">
        <v>1350</v>
      </c>
      <c r="H112" s="243" t="s">
        <v>8</v>
      </c>
      <c r="I112" s="243" t="s">
        <v>8</v>
      </c>
      <c r="J112" s="1386" t="s">
        <v>1351</v>
      </c>
      <c r="K112" s="1481" t="s">
        <v>1388</v>
      </c>
      <c r="L112" s="1481" t="s">
        <v>1389</v>
      </c>
      <c r="M112" s="1471" t="s">
        <v>2</v>
      </c>
      <c r="N112" s="1499" t="s">
        <v>2</v>
      </c>
      <c r="O112" s="1432" t="s">
        <v>3509</v>
      </c>
      <c r="P112" s="1420" t="s">
        <v>3507</v>
      </c>
    </row>
    <row r="113" spans="1:16" ht="36" customHeight="1" thickBot="1" x14ac:dyDescent="0.3">
      <c r="A113" s="229"/>
      <c r="B113" s="1498"/>
      <c r="C113" s="1473"/>
      <c r="D113" s="1473"/>
      <c r="E113" s="1473"/>
      <c r="F113" s="1473"/>
      <c r="G113" s="190" t="s">
        <v>742</v>
      </c>
      <c r="H113" s="245" t="s">
        <v>1355</v>
      </c>
      <c r="I113" s="245" t="s">
        <v>625</v>
      </c>
      <c r="J113" s="1480"/>
      <c r="K113" s="1483"/>
      <c r="L113" s="1483"/>
      <c r="M113" s="1473"/>
      <c r="N113" s="1501"/>
      <c r="O113" s="1434"/>
      <c r="P113" s="1427"/>
    </row>
    <row r="114" spans="1:16" ht="46.5" customHeight="1" x14ac:dyDescent="0.25">
      <c r="A114" s="229"/>
      <c r="B114" s="1496"/>
      <c r="C114" s="1471" t="s">
        <v>2</v>
      </c>
      <c r="D114" s="1471" t="s">
        <v>2</v>
      </c>
      <c r="E114" s="1471" t="s">
        <v>2</v>
      </c>
      <c r="F114" s="1471" t="s">
        <v>2</v>
      </c>
      <c r="G114" s="241" t="s">
        <v>1350</v>
      </c>
      <c r="H114" s="243" t="s">
        <v>8</v>
      </c>
      <c r="I114" s="243" t="s">
        <v>8</v>
      </c>
      <c r="J114" s="1386" t="s">
        <v>1283</v>
      </c>
      <c r="K114" s="1533" t="s">
        <v>1356</v>
      </c>
      <c r="L114" s="1533" t="s">
        <v>1357</v>
      </c>
      <c r="M114" s="1471" t="s">
        <v>2</v>
      </c>
      <c r="N114" s="1499" t="s">
        <v>2</v>
      </c>
      <c r="O114" s="1432" t="s">
        <v>3509</v>
      </c>
      <c r="P114" s="1420" t="s">
        <v>3507</v>
      </c>
    </row>
    <row r="115" spans="1:16" ht="48" customHeight="1" thickBot="1" x14ac:dyDescent="0.3">
      <c r="A115" s="229"/>
      <c r="B115" s="1498"/>
      <c r="C115" s="1473"/>
      <c r="D115" s="1473"/>
      <c r="E115" s="1473"/>
      <c r="F115" s="1473"/>
      <c r="G115" s="190" t="s">
        <v>743</v>
      </c>
      <c r="H115" s="244" t="s">
        <v>1374</v>
      </c>
      <c r="I115" s="245" t="s">
        <v>862</v>
      </c>
      <c r="J115" s="1480"/>
      <c r="K115" s="1534"/>
      <c r="L115" s="1534"/>
      <c r="M115" s="1473"/>
      <c r="N115" s="1501"/>
      <c r="O115" s="1434"/>
      <c r="P115" s="1427"/>
    </row>
    <row r="116" spans="1:16" ht="39.75" customHeight="1" x14ac:dyDescent="0.25">
      <c r="A116" s="229"/>
      <c r="B116" s="1496"/>
      <c r="C116" s="1471" t="s">
        <v>2</v>
      </c>
      <c r="D116" s="1471" t="s">
        <v>2</v>
      </c>
      <c r="E116" s="1471" t="s">
        <v>2</v>
      </c>
      <c r="F116" s="1471" t="s">
        <v>2</v>
      </c>
      <c r="G116" s="241" t="s">
        <v>1350</v>
      </c>
      <c r="H116" s="243" t="s">
        <v>8</v>
      </c>
      <c r="I116" s="243" t="s">
        <v>8</v>
      </c>
      <c r="J116" s="1386" t="s">
        <v>1317</v>
      </c>
      <c r="K116" s="1507" t="s">
        <v>1316</v>
      </c>
      <c r="L116" s="1507" t="s">
        <v>1318</v>
      </c>
      <c r="M116" s="1471" t="s">
        <v>2</v>
      </c>
      <c r="N116" s="1499" t="s">
        <v>2</v>
      </c>
      <c r="O116" s="1432"/>
      <c r="P116" s="1420" t="s">
        <v>3508</v>
      </c>
    </row>
    <row r="117" spans="1:16" ht="48" customHeight="1" thickBot="1" x14ac:dyDescent="0.3">
      <c r="A117" s="229"/>
      <c r="B117" s="1498"/>
      <c r="C117" s="1473"/>
      <c r="D117" s="1473"/>
      <c r="E117" s="1473"/>
      <c r="F117" s="1473"/>
      <c r="G117" s="190" t="s">
        <v>744</v>
      </c>
      <c r="H117" s="244" t="s">
        <v>2886</v>
      </c>
      <c r="I117" s="245" t="s">
        <v>2887</v>
      </c>
      <c r="J117" s="1480"/>
      <c r="K117" s="1508"/>
      <c r="L117" s="1508"/>
      <c r="M117" s="1473"/>
      <c r="N117" s="1501"/>
      <c r="O117" s="1454"/>
      <c r="P117" s="1427"/>
    </row>
    <row r="118" spans="1:16" ht="48.75" customHeight="1" x14ac:dyDescent="0.25">
      <c r="A118" s="229"/>
      <c r="B118" s="1496"/>
      <c r="C118" s="1471" t="s">
        <v>2</v>
      </c>
      <c r="D118" s="1471" t="s">
        <v>2</v>
      </c>
      <c r="E118" s="1471" t="s">
        <v>2</v>
      </c>
      <c r="F118" s="1471" t="s">
        <v>2</v>
      </c>
      <c r="G118" s="241" t="s">
        <v>1350</v>
      </c>
      <c r="H118" s="243" t="s">
        <v>8</v>
      </c>
      <c r="I118" s="243" t="s">
        <v>8</v>
      </c>
      <c r="J118" s="1386" t="s">
        <v>1319</v>
      </c>
      <c r="K118" s="1507" t="s">
        <v>1320</v>
      </c>
      <c r="L118" s="1507" t="s">
        <v>1321</v>
      </c>
      <c r="M118" s="1471" t="s">
        <v>2</v>
      </c>
      <c r="N118" s="1499" t="s">
        <v>2</v>
      </c>
      <c r="O118" s="1432" t="s">
        <v>3509</v>
      </c>
      <c r="P118" s="1420"/>
    </row>
    <row r="119" spans="1:16" ht="51" customHeight="1" thickBot="1" x14ac:dyDescent="0.3">
      <c r="A119" s="229"/>
      <c r="B119" s="1498"/>
      <c r="C119" s="1473"/>
      <c r="D119" s="1473"/>
      <c r="E119" s="1473"/>
      <c r="F119" s="1473"/>
      <c r="G119" s="190" t="s">
        <v>1021</v>
      </c>
      <c r="H119" s="244" t="s">
        <v>1371</v>
      </c>
      <c r="I119" s="245" t="s">
        <v>619</v>
      </c>
      <c r="J119" s="1480"/>
      <c r="K119" s="1508"/>
      <c r="L119" s="1508"/>
      <c r="M119" s="1473"/>
      <c r="N119" s="1501"/>
      <c r="O119" s="1434"/>
      <c r="P119" s="1422"/>
    </row>
    <row r="120" spans="1:16" ht="36" customHeight="1" x14ac:dyDescent="0.25">
      <c r="A120" s="229"/>
      <c r="B120" s="1496"/>
      <c r="C120" s="1471" t="s">
        <v>2</v>
      </c>
      <c r="D120" s="1471" t="s">
        <v>2</v>
      </c>
      <c r="E120" s="1471" t="s">
        <v>2</v>
      </c>
      <c r="F120" s="1471" t="s">
        <v>2</v>
      </c>
      <c r="G120" s="241" t="s">
        <v>1350</v>
      </c>
      <c r="H120" s="243" t="s">
        <v>8</v>
      </c>
      <c r="I120" s="243" t="s">
        <v>8</v>
      </c>
      <c r="J120" s="1386" t="s">
        <v>1267</v>
      </c>
      <c r="K120" s="1507" t="s">
        <v>1284</v>
      </c>
      <c r="L120" s="1507" t="s">
        <v>1285</v>
      </c>
      <c r="M120" s="1471" t="s">
        <v>2</v>
      </c>
      <c r="N120" s="1499" t="s">
        <v>2</v>
      </c>
      <c r="O120" s="1432" t="s">
        <v>3509</v>
      </c>
      <c r="P120" s="1420" t="s">
        <v>3507</v>
      </c>
    </row>
    <row r="121" spans="1:16" ht="48.75" customHeight="1" thickBot="1" x14ac:dyDescent="0.3">
      <c r="A121" s="229"/>
      <c r="B121" s="1498"/>
      <c r="C121" s="1473"/>
      <c r="D121" s="1473"/>
      <c r="E121" s="1473"/>
      <c r="F121" s="1473"/>
      <c r="G121" s="190" t="s">
        <v>990</v>
      </c>
      <c r="H121" s="427" t="s">
        <v>1375</v>
      </c>
      <c r="I121" s="245" t="s">
        <v>1352</v>
      </c>
      <c r="J121" s="1480"/>
      <c r="K121" s="1508"/>
      <c r="L121" s="1508"/>
      <c r="M121" s="1473"/>
      <c r="N121" s="1501"/>
      <c r="O121" s="1434"/>
      <c r="P121" s="1427"/>
    </row>
    <row r="122" spans="1:16" ht="36" customHeight="1" x14ac:dyDescent="0.25">
      <c r="A122" s="229"/>
      <c r="B122" s="1513"/>
      <c r="C122" s="1471" t="s">
        <v>2</v>
      </c>
      <c r="D122" s="1471" t="s">
        <v>2</v>
      </c>
      <c r="E122" s="1493"/>
      <c r="F122" s="1493"/>
      <c r="G122" s="241" t="s">
        <v>742</v>
      </c>
      <c r="H122" s="243" t="s">
        <v>625</v>
      </c>
      <c r="I122" s="243" t="s">
        <v>625</v>
      </c>
      <c r="J122" s="1547" t="s">
        <v>853</v>
      </c>
      <c r="K122" s="1490" t="s">
        <v>3297</v>
      </c>
      <c r="L122" s="1490" t="s">
        <v>3298</v>
      </c>
      <c r="M122" s="1471" t="s">
        <v>2</v>
      </c>
      <c r="N122" s="1535"/>
      <c r="O122" s="1432" t="s">
        <v>3509</v>
      </c>
      <c r="P122" s="1420" t="s">
        <v>3507</v>
      </c>
    </row>
    <row r="123" spans="1:16" ht="42.75" customHeight="1" x14ac:dyDescent="0.25">
      <c r="A123" s="229"/>
      <c r="B123" s="1514"/>
      <c r="C123" s="1472"/>
      <c r="D123" s="1472"/>
      <c r="E123" s="1494"/>
      <c r="F123" s="1494"/>
      <c r="G123" s="32" t="s">
        <v>1350</v>
      </c>
      <c r="H123" s="42" t="s">
        <v>8</v>
      </c>
      <c r="I123" s="42" t="s">
        <v>8</v>
      </c>
      <c r="J123" s="1548"/>
      <c r="K123" s="1491"/>
      <c r="L123" s="1491"/>
      <c r="M123" s="1472"/>
      <c r="N123" s="1536"/>
      <c r="O123" s="1462"/>
      <c r="P123" s="1421"/>
    </row>
    <row r="124" spans="1:16" ht="39" customHeight="1" thickBot="1" x14ac:dyDescent="0.3">
      <c r="A124" s="229"/>
      <c r="B124" s="1515"/>
      <c r="C124" s="1473"/>
      <c r="D124" s="1473"/>
      <c r="E124" s="1495"/>
      <c r="F124" s="1495"/>
      <c r="G124" s="190" t="s">
        <v>743</v>
      </c>
      <c r="H124" s="235" t="s">
        <v>1131</v>
      </c>
      <c r="I124" s="240" t="s">
        <v>862</v>
      </c>
      <c r="J124" s="1549"/>
      <c r="K124" s="1492"/>
      <c r="L124" s="1492"/>
      <c r="M124" s="1473"/>
      <c r="N124" s="1537"/>
      <c r="O124" s="1454"/>
      <c r="P124" s="1422"/>
    </row>
    <row r="125" spans="1:16" ht="36" customHeight="1" x14ac:dyDescent="0.25">
      <c r="A125" s="229"/>
      <c r="B125" s="1513"/>
      <c r="C125" s="1493"/>
      <c r="D125" s="1493"/>
      <c r="E125" s="1471" t="s">
        <v>2</v>
      </c>
      <c r="F125" s="1471" t="s">
        <v>2</v>
      </c>
      <c r="G125" s="241" t="s">
        <v>742</v>
      </c>
      <c r="H125" s="243" t="s">
        <v>625</v>
      </c>
      <c r="I125" s="243" t="s">
        <v>625</v>
      </c>
      <c r="J125" s="1538" t="s">
        <v>2850</v>
      </c>
      <c r="K125" s="1481" t="s">
        <v>2851</v>
      </c>
      <c r="L125" s="1481" t="s">
        <v>2852</v>
      </c>
      <c r="M125" s="1471" t="s">
        <v>2</v>
      </c>
      <c r="N125" s="1535"/>
      <c r="O125" s="1432"/>
      <c r="P125" s="1420" t="s">
        <v>3508</v>
      </c>
    </row>
    <row r="126" spans="1:16" ht="42.75" customHeight="1" x14ac:dyDescent="0.25">
      <c r="A126" s="229"/>
      <c r="B126" s="1514"/>
      <c r="C126" s="1494"/>
      <c r="D126" s="1494"/>
      <c r="E126" s="1472"/>
      <c r="F126" s="1472"/>
      <c r="G126" s="32" t="s">
        <v>1350</v>
      </c>
      <c r="H126" s="42" t="s">
        <v>8</v>
      </c>
      <c r="I126" s="42" t="s">
        <v>8</v>
      </c>
      <c r="J126" s="1539"/>
      <c r="K126" s="1482"/>
      <c r="L126" s="1482"/>
      <c r="M126" s="1472"/>
      <c r="N126" s="1536"/>
      <c r="O126" s="1462"/>
      <c r="P126" s="1421"/>
    </row>
    <row r="127" spans="1:16" ht="39" customHeight="1" thickBot="1" x14ac:dyDescent="0.3">
      <c r="A127" s="229"/>
      <c r="B127" s="1515"/>
      <c r="C127" s="1495"/>
      <c r="D127" s="1495"/>
      <c r="E127" s="1473"/>
      <c r="F127" s="1473"/>
      <c r="G127" s="190" t="s">
        <v>743</v>
      </c>
      <c r="H127" s="244" t="s">
        <v>1131</v>
      </c>
      <c r="I127" s="245" t="s">
        <v>862</v>
      </c>
      <c r="J127" s="1540"/>
      <c r="K127" s="1483"/>
      <c r="L127" s="1483"/>
      <c r="M127" s="1473"/>
      <c r="N127" s="1537"/>
      <c r="O127" s="1454"/>
      <c r="P127" s="1422"/>
    </row>
    <row r="128" spans="1:16" ht="36" customHeight="1" x14ac:dyDescent="0.25">
      <c r="A128" s="229"/>
      <c r="B128" s="1513"/>
      <c r="C128" s="1471" t="s">
        <v>2</v>
      </c>
      <c r="D128" s="1471" t="s">
        <v>2</v>
      </c>
      <c r="E128" s="1493"/>
      <c r="F128" s="1493"/>
      <c r="G128" s="241" t="s">
        <v>742</v>
      </c>
      <c r="H128" s="243" t="s">
        <v>625</v>
      </c>
      <c r="I128" s="243" t="s">
        <v>625</v>
      </c>
      <c r="J128" s="1538" t="s">
        <v>2967</v>
      </c>
      <c r="K128" s="1481" t="s">
        <v>2968</v>
      </c>
      <c r="L128" s="1481" t="s">
        <v>2969</v>
      </c>
      <c r="M128" s="1471" t="s">
        <v>2</v>
      </c>
      <c r="N128" s="1535"/>
      <c r="O128" s="1432"/>
      <c r="P128" s="1420" t="s">
        <v>3508</v>
      </c>
    </row>
    <row r="129" spans="1:16" ht="42.75" customHeight="1" x14ac:dyDescent="0.25">
      <c r="A129" s="229"/>
      <c r="B129" s="1514"/>
      <c r="C129" s="1472"/>
      <c r="D129" s="1472"/>
      <c r="E129" s="1494"/>
      <c r="F129" s="1494"/>
      <c r="G129" s="32" t="s">
        <v>1350</v>
      </c>
      <c r="H129" s="42" t="s">
        <v>8</v>
      </c>
      <c r="I129" s="42" t="s">
        <v>8</v>
      </c>
      <c r="J129" s="1539"/>
      <c r="K129" s="1482"/>
      <c r="L129" s="1482"/>
      <c r="M129" s="1472"/>
      <c r="N129" s="1536"/>
      <c r="O129" s="1462"/>
      <c r="P129" s="1421"/>
    </row>
    <row r="130" spans="1:16" ht="39" customHeight="1" thickBot="1" x14ac:dyDescent="0.3">
      <c r="A130" s="229"/>
      <c r="B130" s="1515"/>
      <c r="C130" s="1473"/>
      <c r="D130" s="1473"/>
      <c r="E130" s="1495"/>
      <c r="F130" s="1495"/>
      <c r="G130" s="190" t="s">
        <v>744</v>
      </c>
      <c r="H130" s="244" t="s">
        <v>1131</v>
      </c>
      <c r="I130" s="245" t="s">
        <v>2887</v>
      </c>
      <c r="J130" s="1540"/>
      <c r="K130" s="1483"/>
      <c r="L130" s="1483"/>
      <c r="M130" s="1473"/>
      <c r="N130" s="1537"/>
      <c r="O130" s="1454"/>
      <c r="P130" s="1422"/>
    </row>
    <row r="131" spans="1:16" ht="36" customHeight="1" x14ac:dyDescent="0.25">
      <c r="A131" s="229"/>
      <c r="B131" s="1513"/>
      <c r="C131" s="1471" t="s">
        <v>2</v>
      </c>
      <c r="D131" s="1471" t="s">
        <v>2</v>
      </c>
      <c r="E131" s="1493"/>
      <c r="F131" s="1493"/>
      <c r="G131" s="241" t="s">
        <v>742</v>
      </c>
      <c r="H131" s="236" t="s">
        <v>625</v>
      </c>
      <c r="I131" s="236" t="s">
        <v>625</v>
      </c>
      <c r="J131" s="1547" t="s">
        <v>854</v>
      </c>
      <c r="K131" s="1481" t="s">
        <v>3299</v>
      </c>
      <c r="L131" s="1481" t="s">
        <v>3300</v>
      </c>
      <c r="M131" s="1471" t="s">
        <v>2</v>
      </c>
      <c r="N131" s="1471" t="s">
        <v>2</v>
      </c>
      <c r="O131" s="1432" t="s">
        <v>3509</v>
      </c>
      <c r="P131" s="1420" t="s">
        <v>3507</v>
      </c>
    </row>
    <row r="132" spans="1:16" ht="45.75" customHeight="1" thickBot="1" x14ac:dyDescent="0.3">
      <c r="A132" s="229"/>
      <c r="B132" s="1515"/>
      <c r="C132" s="1473"/>
      <c r="D132" s="1473"/>
      <c r="E132" s="1495"/>
      <c r="F132" s="1495"/>
      <c r="G132" s="190" t="s">
        <v>793</v>
      </c>
      <c r="H132" s="244" t="s">
        <v>1131</v>
      </c>
      <c r="I132" s="245" t="s">
        <v>8</v>
      </c>
      <c r="J132" s="1549"/>
      <c r="K132" s="1483"/>
      <c r="L132" s="1483"/>
      <c r="M132" s="1473"/>
      <c r="N132" s="1473"/>
      <c r="O132" s="1434"/>
      <c r="P132" s="1427"/>
    </row>
    <row r="133" spans="1:16" ht="36" customHeight="1" x14ac:dyDescent="0.25">
      <c r="A133" s="229"/>
      <c r="B133" s="1663"/>
      <c r="C133" s="1606"/>
      <c r="D133" s="1606"/>
      <c r="E133" s="1604" t="s">
        <v>2</v>
      </c>
      <c r="F133" s="1604" t="s">
        <v>2</v>
      </c>
      <c r="G133" s="415" t="s">
        <v>742</v>
      </c>
      <c r="H133" s="299" t="s">
        <v>625</v>
      </c>
      <c r="I133" s="299" t="s">
        <v>625</v>
      </c>
      <c r="J133" s="1648" t="s">
        <v>2855</v>
      </c>
      <c r="K133" s="1650" t="s">
        <v>2853</v>
      </c>
      <c r="L133" s="1650" t="s">
        <v>2854</v>
      </c>
      <c r="M133" s="1604" t="s">
        <v>2</v>
      </c>
      <c r="N133" s="1655"/>
      <c r="O133" s="1665"/>
      <c r="P133" s="1444" t="s">
        <v>3508</v>
      </c>
    </row>
    <row r="134" spans="1:16" ht="45.75" customHeight="1" thickBot="1" x14ac:dyDescent="0.3">
      <c r="A134" s="229"/>
      <c r="B134" s="1664"/>
      <c r="C134" s="1525"/>
      <c r="D134" s="1525"/>
      <c r="E134" s="1605"/>
      <c r="F134" s="1605"/>
      <c r="G134" s="33" t="s">
        <v>793</v>
      </c>
      <c r="H134" s="425" t="s">
        <v>1131</v>
      </c>
      <c r="I134" s="426" t="s">
        <v>8</v>
      </c>
      <c r="J134" s="1649"/>
      <c r="K134" s="1651"/>
      <c r="L134" s="1651"/>
      <c r="M134" s="1605"/>
      <c r="N134" s="1656"/>
      <c r="O134" s="1468"/>
      <c r="P134" s="1443"/>
    </row>
    <row r="135" spans="1:16" ht="36" customHeight="1" x14ac:dyDescent="0.25">
      <c r="A135" s="229"/>
      <c r="B135" s="1513"/>
      <c r="C135" s="1471" t="s">
        <v>2</v>
      </c>
      <c r="D135" s="1471" t="s">
        <v>2</v>
      </c>
      <c r="E135" s="1493"/>
      <c r="F135" s="1493"/>
      <c r="G135" s="241" t="s">
        <v>742</v>
      </c>
      <c r="H135" s="243" t="s">
        <v>615</v>
      </c>
      <c r="I135" s="243" t="s">
        <v>625</v>
      </c>
      <c r="J135" s="1547" t="s">
        <v>1153</v>
      </c>
      <c r="K135" s="1481" t="s">
        <v>2816</v>
      </c>
      <c r="L135" s="1481" t="s">
        <v>1139</v>
      </c>
      <c r="M135" s="1471" t="s">
        <v>2</v>
      </c>
      <c r="N135" s="1535"/>
      <c r="O135" s="1432" t="s">
        <v>3509</v>
      </c>
      <c r="P135" s="1420" t="s">
        <v>3507</v>
      </c>
    </row>
    <row r="136" spans="1:16" ht="36" customHeight="1" x14ac:dyDescent="0.25">
      <c r="A136" s="229"/>
      <c r="B136" s="1514"/>
      <c r="C136" s="1472"/>
      <c r="D136" s="1472"/>
      <c r="E136" s="1494"/>
      <c r="F136" s="1494"/>
      <c r="G136" s="32" t="s">
        <v>1350</v>
      </c>
      <c r="H136" s="42" t="s">
        <v>8</v>
      </c>
      <c r="I136" s="42" t="s">
        <v>8</v>
      </c>
      <c r="J136" s="1548"/>
      <c r="K136" s="1482"/>
      <c r="L136" s="1482"/>
      <c r="M136" s="1472"/>
      <c r="N136" s="1536"/>
      <c r="O136" s="1462"/>
      <c r="P136" s="1421"/>
    </row>
    <row r="137" spans="1:16" ht="45.75" customHeight="1" thickBot="1" x14ac:dyDescent="0.3">
      <c r="A137" s="229"/>
      <c r="B137" s="1515"/>
      <c r="C137" s="1473"/>
      <c r="D137" s="1473"/>
      <c r="E137" s="1495"/>
      <c r="F137" s="1495"/>
      <c r="G137" s="190" t="s">
        <v>745</v>
      </c>
      <c r="H137" s="244" t="s">
        <v>1131</v>
      </c>
      <c r="I137" s="245" t="s">
        <v>376</v>
      </c>
      <c r="J137" s="1549"/>
      <c r="K137" s="1483"/>
      <c r="L137" s="1483"/>
      <c r="M137" s="1473"/>
      <c r="N137" s="1537"/>
      <c r="O137" s="1454"/>
      <c r="P137" s="1422"/>
    </row>
    <row r="138" spans="1:16" ht="36" customHeight="1" x14ac:dyDescent="0.25">
      <c r="A138" s="229"/>
      <c r="B138" s="1513"/>
      <c r="C138" s="1471" t="s">
        <v>2</v>
      </c>
      <c r="D138" s="1471" t="s">
        <v>2</v>
      </c>
      <c r="E138" s="1471" t="s">
        <v>2</v>
      </c>
      <c r="F138" s="1471" t="s">
        <v>2</v>
      </c>
      <c r="G138" s="241" t="s">
        <v>742</v>
      </c>
      <c r="H138" s="243" t="s">
        <v>615</v>
      </c>
      <c r="I138" s="243" t="s">
        <v>625</v>
      </c>
      <c r="J138" s="1538" t="s">
        <v>3218</v>
      </c>
      <c r="K138" s="1490" t="s">
        <v>3301</v>
      </c>
      <c r="L138" s="1490" t="s">
        <v>3220</v>
      </c>
      <c r="M138" s="1471" t="s">
        <v>2</v>
      </c>
      <c r="N138" s="1499" t="s">
        <v>2</v>
      </c>
      <c r="O138" s="1432" t="s">
        <v>3509</v>
      </c>
      <c r="P138" s="1420" t="s">
        <v>3507</v>
      </c>
    </row>
    <row r="139" spans="1:16" ht="36" customHeight="1" x14ac:dyDescent="0.25">
      <c r="A139" s="229"/>
      <c r="B139" s="1514"/>
      <c r="C139" s="1472"/>
      <c r="D139" s="1472"/>
      <c r="E139" s="1472"/>
      <c r="F139" s="1472"/>
      <c r="G139" s="32" t="s">
        <v>1350</v>
      </c>
      <c r="H139" s="42" t="s">
        <v>8</v>
      </c>
      <c r="I139" s="42" t="s">
        <v>8</v>
      </c>
      <c r="J139" s="1539"/>
      <c r="K139" s="1491"/>
      <c r="L139" s="1491"/>
      <c r="M139" s="1472"/>
      <c r="N139" s="1500"/>
      <c r="O139" s="1462"/>
      <c r="P139" s="1421"/>
    </row>
    <row r="140" spans="1:16" ht="45.75" customHeight="1" thickBot="1" x14ac:dyDescent="0.3">
      <c r="A140" s="229"/>
      <c r="B140" s="1515"/>
      <c r="C140" s="1473"/>
      <c r="D140" s="1473"/>
      <c r="E140" s="1473"/>
      <c r="F140" s="1473"/>
      <c r="G140" s="190" t="s">
        <v>745</v>
      </c>
      <c r="H140" s="244" t="s">
        <v>3219</v>
      </c>
      <c r="I140" s="245" t="s">
        <v>376</v>
      </c>
      <c r="J140" s="1540"/>
      <c r="K140" s="1492"/>
      <c r="L140" s="1492"/>
      <c r="M140" s="1473"/>
      <c r="N140" s="1501"/>
      <c r="O140" s="1454"/>
      <c r="P140" s="1422"/>
    </row>
    <row r="141" spans="1:16" ht="36" customHeight="1" x14ac:dyDescent="0.25">
      <c r="A141" s="229"/>
      <c r="B141" s="1513"/>
      <c r="C141" s="1471" t="s">
        <v>2</v>
      </c>
      <c r="D141" s="1471" t="s">
        <v>2</v>
      </c>
      <c r="E141" s="1471" t="s">
        <v>2</v>
      </c>
      <c r="F141" s="1471" t="s">
        <v>2</v>
      </c>
      <c r="G141" s="241" t="s">
        <v>742</v>
      </c>
      <c r="H141" s="243" t="s">
        <v>615</v>
      </c>
      <c r="I141" s="243" t="s">
        <v>625</v>
      </c>
      <c r="J141" s="1538" t="s">
        <v>3264</v>
      </c>
      <c r="K141" s="1490" t="s">
        <v>3265</v>
      </c>
      <c r="L141" s="1490" t="s">
        <v>3266</v>
      </c>
      <c r="M141" s="1471" t="s">
        <v>2</v>
      </c>
      <c r="N141" s="1499" t="s">
        <v>2</v>
      </c>
      <c r="O141" s="1432" t="s">
        <v>3509</v>
      </c>
      <c r="P141" s="1420" t="s">
        <v>3507</v>
      </c>
    </row>
    <row r="142" spans="1:16" ht="36" customHeight="1" x14ac:dyDescent="0.25">
      <c r="A142" s="229"/>
      <c r="B142" s="1514"/>
      <c r="C142" s="1472"/>
      <c r="D142" s="1472"/>
      <c r="E142" s="1472"/>
      <c r="F142" s="1472"/>
      <c r="G142" s="32" t="s">
        <v>1350</v>
      </c>
      <c r="H142" s="42" t="s">
        <v>8</v>
      </c>
      <c r="I142" s="42" t="s">
        <v>8</v>
      </c>
      <c r="J142" s="1539"/>
      <c r="K142" s="1491"/>
      <c r="L142" s="1491"/>
      <c r="M142" s="1472"/>
      <c r="N142" s="1500"/>
      <c r="O142" s="1462"/>
      <c r="P142" s="1421"/>
    </row>
    <row r="143" spans="1:16" ht="45.75" customHeight="1" thickBot="1" x14ac:dyDescent="0.3">
      <c r="A143" s="229"/>
      <c r="B143" s="1515"/>
      <c r="C143" s="1473"/>
      <c r="D143" s="1473"/>
      <c r="E143" s="1473"/>
      <c r="F143" s="1473"/>
      <c r="G143" s="190" t="s">
        <v>710</v>
      </c>
      <c r="H143" s="244" t="s">
        <v>3263</v>
      </c>
      <c r="I143" s="245" t="s">
        <v>376</v>
      </c>
      <c r="J143" s="1540"/>
      <c r="K143" s="1492"/>
      <c r="L143" s="1492"/>
      <c r="M143" s="1473"/>
      <c r="N143" s="1501"/>
      <c r="O143" s="1454"/>
      <c r="P143" s="1422"/>
    </row>
    <row r="144" spans="1:16" ht="36" customHeight="1" x14ac:dyDescent="0.25">
      <c r="A144" s="229"/>
      <c r="B144" s="1513"/>
      <c r="C144" s="1493"/>
      <c r="D144" s="1493"/>
      <c r="E144" s="1471" t="s">
        <v>2</v>
      </c>
      <c r="F144" s="1471" t="s">
        <v>2</v>
      </c>
      <c r="G144" s="241" t="s">
        <v>742</v>
      </c>
      <c r="H144" s="243" t="s">
        <v>615</v>
      </c>
      <c r="I144" s="243" t="s">
        <v>625</v>
      </c>
      <c r="J144" s="1547" t="s">
        <v>1151</v>
      </c>
      <c r="K144" s="1507" t="s">
        <v>1138</v>
      </c>
      <c r="L144" s="1507" t="s">
        <v>1139</v>
      </c>
      <c r="M144" s="1471" t="s">
        <v>2</v>
      </c>
      <c r="N144" s="1535"/>
      <c r="O144" s="1432"/>
      <c r="P144" s="1420" t="s">
        <v>3508</v>
      </c>
    </row>
    <row r="145" spans="1:16" ht="36" customHeight="1" x14ac:dyDescent="0.25">
      <c r="A145" s="229"/>
      <c r="B145" s="1514"/>
      <c r="C145" s="1494"/>
      <c r="D145" s="1494"/>
      <c r="E145" s="1472"/>
      <c r="F145" s="1472"/>
      <c r="G145" s="32" t="s">
        <v>1350</v>
      </c>
      <c r="H145" s="42" t="s">
        <v>8</v>
      </c>
      <c r="I145" s="42" t="s">
        <v>8</v>
      </c>
      <c r="J145" s="1548"/>
      <c r="K145" s="1558"/>
      <c r="L145" s="1558"/>
      <c r="M145" s="1472"/>
      <c r="N145" s="1536"/>
      <c r="O145" s="1462"/>
      <c r="P145" s="1421"/>
    </row>
    <row r="146" spans="1:16" ht="45.75" customHeight="1" thickBot="1" x14ac:dyDescent="0.3">
      <c r="A146" s="229"/>
      <c r="B146" s="1515"/>
      <c r="C146" s="1495"/>
      <c r="D146" s="1495"/>
      <c r="E146" s="1473"/>
      <c r="F146" s="1473"/>
      <c r="G146" s="190" t="s">
        <v>745</v>
      </c>
      <c r="H146" s="244" t="s">
        <v>1131</v>
      </c>
      <c r="I146" s="245" t="s">
        <v>376</v>
      </c>
      <c r="J146" s="1549"/>
      <c r="K146" s="1508"/>
      <c r="L146" s="1508"/>
      <c r="M146" s="1473"/>
      <c r="N146" s="1537"/>
      <c r="O146" s="1454"/>
      <c r="P146" s="1422"/>
    </row>
    <row r="147" spans="1:16" ht="36" customHeight="1" x14ac:dyDescent="0.25">
      <c r="A147" s="229"/>
      <c r="B147" s="1513"/>
      <c r="C147" s="1471" t="s">
        <v>2</v>
      </c>
      <c r="D147" s="1471" t="s">
        <v>2</v>
      </c>
      <c r="E147" s="1493"/>
      <c r="F147" s="1493"/>
      <c r="G147" s="241" t="s">
        <v>742</v>
      </c>
      <c r="H147" s="236" t="s">
        <v>594</v>
      </c>
      <c r="I147" s="236" t="s">
        <v>625</v>
      </c>
      <c r="J147" s="1547" t="s">
        <v>1152</v>
      </c>
      <c r="K147" s="1481" t="s">
        <v>2817</v>
      </c>
      <c r="L147" s="1481" t="s">
        <v>2818</v>
      </c>
      <c r="M147" s="1471" t="s">
        <v>2</v>
      </c>
      <c r="N147" s="1535"/>
      <c r="O147" s="1435"/>
      <c r="P147" s="1420" t="s">
        <v>3734</v>
      </c>
    </row>
    <row r="148" spans="1:16" ht="36" customHeight="1" x14ac:dyDescent="0.25">
      <c r="A148" s="229"/>
      <c r="B148" s="1514"/>
      <c r="C148" s="1472"/>
      <c r="D148" s="1472"/>
      <c r="E148" s="1494"/>
      <c r="F148" s="1494"/>
      <c r="G148" s="32" t="s">
        <v>1350</v>
      </c>
      <c r="H148" s="42" t="s">
        <v>8</v>
      </c>
      <c r="I148" s="42" t="s">
        <v>8</v>
      </c>
      <c r="J148" s="1548"/>
      <c r="K148" s="1482"/>
      <c r="L148" s="1482"/>
      <c r="M148" s="1472"/>
      <c r="N148" s="1536"/>
      <c r="O148" s="1460"/>
      <c r="P148" s="1421"/>
    </row>
    <row r="149" spans="1:16" ht="45.75" customHeight="1" thickBot="1" x14ac:dyDescent="0.3">
      <c r="A149" s="229"/>
      <c r="B149" s="1515"/>
      <c r="C149" s="1473"/>
      <c r="D149" s="1473"/>
      <c r="E149" s="1495"/>
      <c r="F149" s="1495"/>
      <c r="G149" s="190" t="s">
        <v>745</v>
      </c>
      <c r="H149" s="244" t="s">
        <v>1131</v>
      </c>
      <c r="I149" s="245" t="s">
        <v>376</v>
      </c>
      <c r="J149" s="1549"/>
      <c r="K149" s="1483"/>
      <c r="L149" s="1483"/>
      <c r="M149" s="1473"/>
      <c r="N149" s="1537"/>
      <c r="O149" s="1461"/>
      <c r="P149" s="1422"/>
    </row>
    <row r="150" spans="1:16" ht="36" customHeight="1" x14ac:dyDescent="0.25">
      <c r="A150" s="229"/>
      <c r="B150" s="1513"/>
      <c r="C150" s="1471" t="s">
        <v>2</v>
      </c>
      <c r="D150" s="1471" t="s">
        <v>2</v>
      </c>
      <c r="E150" s="1471" t="s">
        <v>2</v>
      </c>
      <c r="F150" s="1471" t="s">
        <v>2</v>
      </c>
      <c r="G150" s="241" t="s">
        <v>742</v>
      </c>
      <c r="H150" s="243" t="s">
        <v>615</v>
      </c>
      <c r="I150" s="243" t="s">
        <v>625</v>
      </c>
      <c r="J150" s="1547" t="s">
        <v>882</v>
      </c>
      <c r="K150" s="1507" t="s">
        <v>1136</v>
      </c>
      <c r="L150" s="1507" t="s">
        <v>1137</v>
      </c>
      <c r="M150" s="1471" t="s">
        <v>2</v>
      </c>
      <c r="N150" s="1535"/>
      <c r="O150" s="1451"/>
      <c r="P150" s="1420" t="s">
        <v>3734</v>
      </c>
    </row>
    <row r="151" spans="1:16" ht="36" customHeight="1" x14ac:dyDescent="0.25">
      <c r="A151" s="229"/>
      <c r="B151" s="1514"/>
      <c r="C151" s="1472"/>
      <c r="D151" s="1472"/>
      <c r="E151" s="1472"/>
      <c r="F151" s="1472"/>
      <c r="G151" s="32" t="s">
        <v>1350</v>
      </c>
      <c r="H151" s="42" t="s">
        <v>8</v>
      </c>
      <c r="I151" s="42" t="s">
        <v>8</v>
      </c>
      <c r="J151" s="1548"/>
      <c r="K151" s="1558"/>
      <c r="L151" s="1558"/>
      <c r="M151" s="1472"/>
      <c r="N151" s="1536"/>
      <c r="O151" s="1452"/>
      <c r="P151" s="1421"/>
    </row>
    <row r="152" spans="1:16" ht="42.75" customHeight="1" thickBot="1" x14ac:dyDescent="0.3">
      <c r="A152" s="229"/>
      <c r="B152" s="1515"/>
      <c r="C152" s="1473"/>
      <c r="D152" s="1473"/>
      <c r="E152" s="1473"/>
      <c r="F152" s="1473"/>
      <c r="G152" s="190" t="s">
        <v>710</v>
      </c>
      <c r="H152" s="244" t="s">
        <v>1131</v>
      </c>
      <c r="I152" s="245" t="s">
        <v>376</v>
      </c>
      <c r="J152" s="1549"/>
      <c r="K152" s="1508"/>
      <c r="L152" s="1508"/>
      <c r="M152" s="1473"/>
      <c r="N152" s="1537"/>
      <c r="O152" s="1453"/>
      <c r="P152" s="1422"/>
    </row>
    <row r="153" spans="1:16" ht="36" customHeight="1" x14ac:dyDescent="0.25">
      <c r="A153" s="229"/>
      <c r="B153" s="1513"/>
      <c r="C153" s="1471" t="s">
        <v>2</v>
      </c>
      <c r="D153" s="1471" t="s">
        <v>2</v>
      </c>
      <c r="E153" s="1493"/>
      <c r="F153" s="1493"/>
      <c r="G153" s="241" t="s">
        <v>742</v>
      </c>
      <c r="H153" s="243" t="s">
        <v>615</v>
      </c>
      <c r="I153" s="243" t="s">
        <v>625</v>
      </c>
      <c r="J153" s="1547" t="s">
        <v>905</v>
      </c>
      <c r="K153" s="1481" t="s">
        <v>2819</v>
      </c>
      <c r="L153" s="1481" t="s">
        <v>2820</v>
      </c>
      <c r="M153" s="1471" t="s">
        <v>2</v>
      </c>
      <c r="N153" s="1535"/>
      <c r="O153" s="1451"/>
      <c r="P153" s="1420" t="s">
        <v>3734</v>
      </c>
    </row>
    <row r="154" spans="1:16" ht="36" customHeight="1" x14ac:dyDescent="0.25">
      <c r="A154" s="229"/>
      <c r="B154" s="1514"/>
      <c r="C154" s="1472"/>
      <c r="D154" s="1472"/>
      <c r="E154" s="1494"/>
      <c r="F154" s="1494"/>
      <c r="G154" s="32" t="s">
        <v>743</v>
      </c>
      <c r="H154" s="55" t="s">
        <v>1135</v>
      </c>
      <c r="I154" s="55" t="s">
        <v>862</v>
      </c>
      <c r="J154" s="1548"/>
      <c r="K154" s="1482"/>
      <c r="L154" s="1482"/>
      <c r="M154" s="1472"/>
      <c r="N154" s="1536"/>
      <c r="O154" s="1452"/>
      <c r="P154" s="1421"/>
    </row>
    <row r="155" spans="1:16" ht="36" customHeight="1" x14ac:dyDescent="0.25">
      <c r="A155" s="229"/>
      <c r="B155" s="1514"/>
      <c r="C155" s="1472"/>
      <c r="D155" s="1472"/>
      <c r="E155" s="1494"/>
      <c r="F155" s="1494"/>
      <c r="G155" s="32" t="s">
        <v>1350</v>
      </c>
      <c r="H155" s="42" t="s">
        <v>8</v>
      </c>
      <c r="I155" s="42" t="s">
        <v>8</v>
      </c>
      <c r="J155" s="1548"/>
      <c r="K155" s="1482"/>
      <c r="L155" s="1482"/>
      <c r="M155" s="1472"/>
      <c r="N155" s="1536"/>
      <c r="O155" s="1452"/>
      <c r="P155" s="1421"/>
    </row>
    <row r="156" spans="1:16" ht="36" customHeight="1" x14ac:dyDescent="0.25">
      <c r="A156" s="229"/>
      <c r="B156" s="1514"/>
      <c r="C156" s="1472"/>
      <c r="D156" s="1472"/>
      <c r="E156" s="1494"/>
      <c r="F156" s="1494"/>
      <c r="G156" s="32" t="s">
        <v>1021</v>
      </c>
      <c r="H156" s="930" t="s">
        <v>2441</v>
      </c>
      <c r="I156" s="42" t="s">
        <v>619</v>
      </c>
      <c r="J156" s="1548"/>
      <c r="K156" s="1482"/>
      <c r="L156" s="1482"/>
      <c r="M156" s="1472"/>
      <c r="N156" s="1536"/>
      <c r="O156" s="1452"/>
      <c r="P156" s="1421"/>
    </row>
    <row r="157" spans="1:16" ht="36.75" customHeight="1" thickBot="1" x14ac:dyDescent="0.3">
      <c r="A157" s="229"/>
      <c r="B157" s="1515"/>
      <c r="C157" s="1473"/>
      <c r="D157" s="1473"/>
      <c r="E157" s="1495"/>
      <c r="F157" s="1495"/>
      <c r="G157" s="190" t="s">
        <v>709</v>
      </c>
      <c r="H157" s="235" t="s">
        <v>1131</v>
      </c>
      <c r="I157" s="240" t="s">
        <v>8</v>
      </c>
      <c r="J157" s="1549"/>
      <c r="K157" s="1483"/>
      <c r="L157" s="1483"/>
      <c r="M157" s="1473"/>
      <c r="N157" s="1537"/>
      <c r="O157" s="1453"/>
      <c r="P157" s="1422"/>
    </row>
    <row r="158" spans="1:16" ht="43.5" customHeight="1" x14ac:dyDescent="0.25">
      <c r="A158" s="229"/>
      <c r="B158" s="1496"/>
      <c r="C158" s="1471" t="s">
        <v>2</v>
      </c>
      <c r="D158" s="1471" t="s">
        <v>2</v>
      </c>
      <c r="E158" s="1471" t="s">
        <v>2</v>
      </c>
      <c r="F158" s="1471" t="s">
        <v>2</v>
      </c>
      <c r="G158" s="1077" t="s">
        <v>3726</v>
      </c>
      <c r="H158" s="242" t="s">
        <v>8</v>
      </c>
      <c r="I158" s="243" t="s">
        <v>8</v>
      </c>
      <c r="J158" s="1386" t="s">
        <v>3213</v>
      </c>
      <c r="K158" s="1490" t="s">
        <v>3212</v>
      </c>
      <c r="L158" s="1490" t="s">
        <v>3210</v>
      </c>
      <c r="M158" s="1471" t="s">
        <v>2</v>
      </c>
      <c r="N158" s="1499" t="s">
        <v>2</v>
      </c>
      <c r="O158" s="1432" t="s">
        <v>3509</v>
      </c>
      <c r="P158" s="1420"/>
    </row>
    <row r="159" spans="1:16" ht="43.5" customHeight="1" x14ac:dyDescent="0.25">
      <c r="A159" s="229"/>
      <c r="B159" s="1497"/>
      <c r="C159" s="1472"/>
      <c r="D159" s="1472"/>
      <c r="E159" s="1472"/>
      <c r="F159" s="1472"/>
      <c r="G159" s="1078" t="s">
        <v>3727</v>
      </c>
      <c r="H159" s="930" t="s">
        <v>620</v>
      </c>
      <c r="I159" s="42" t="s">
        <v>619</v>
      </c>
      <c r="J159" s="1157"/>
      <c r="K159" s="1491"/>
      <c r="L159" s="1491"/>
      <c r="M159" s="1472"/>
      <c r="N159" s="1500"/>
      <c r="O159" s="1462"/>
      <c r="P159" s="1421"/>
    </row>
    <row r="160" spans="1:16" ht="43.5" customHeight="1" thickBot="1" x14ac:dyDescent="0.3">
      <c r="A160" s="229"/>
      <c r="B160" s="1498"/>
      <c r="C160" s="1473"/>
      <c r="D160" s="1473"/>
      <c r="E160" s="1473"/>
      <c r="F160" s="1473"/>
      <c r="G160" s="1079" t="s">
        <v>3728</v>
      </c>
      <c r="H160" s="245" t="s">
        <v>8</v>
      </c>
      <c r="I160" s="245" t="s">
        <v>8</v>
      </c>
      <c r="J160" s="1480"/>
      <c r="K160" s="1492"/>
      <c r="L160" s="1492"/>
      <c r="M160" s="1473"/>
      <c r="N160" s="1501"/>
      <c r="O160" s="1454"/>
      <c r="P160" s="1422"/>
    </row>
    <row r="161" spans="1:16" ht="48.75" customHeight="1" x14ac:dyDescent="0.25">
      <c r="A161" s="229"/>
      <c r="B161" s="1513"/>
      <c r="C161" s="1544" t="s">
        <v>2</v>
      </c>
      <c r="D161" s="1544" t="s">
        <v>2</v>
      </c>
      <c r="E161" s="1493"/>
      <c r="F161" s="1493"/>
      <c r="G161" s="241" t="s">
        <v>903</v>
      </c>
      <c r="H161" s="1019" t="s">
        <v>2864</v>
      </c>
      <c r="I161" s="243" t="s">
        <v>8</v>
      </c>
      <c r="J161" s="1547" t="s">
        <v>3702</v>
      </c>
      <c r="K161" s="1490" t="s">
        <v>3303</v>
      </c>
      <c r="L161" s="1490" t="s">
        <v>3302</v>
      </c>
      <c r="M161" s="1493"/>
      <c r="N161" s="1499" t="s">
        <v>2</v>
      </c>
      <c r="O161" s="1451"/>
      <c r="P161" s="1420" t="s">
        <v>3507</v>
      </c>
    </row>
    <row r="162" spans="1:16" ht="36" customHeight="1" x14ac:dyDescent="0.25">
      <c r="A162" s="229"/>
      <c r="B162" s="1514"/>
      <c r="C162" s="1545"/>
      <c r="D162" s="1545"/>
      <c r="E162" s="1494"/>
      <c r="F162" s="1494"/>
      <c r="G162" s="32" t="s">
        <v>742</v>
      </c>
      <c r="H162" s="56" t="s">
        <v>625</v>
      </c>
      <c r="I162" s="56" t="s">
        <v>625</v>
      </c>
      <c r="J162" s="1548"/>
      <c r="K162" s="1491"/>
      <c r="L162" s="1491"/>
      <c r="M162" s="1494"/>
      <c r="N162" s="1500"/>
      <c r="O162" s="1466"/>
      <c r="P162" s="1426"/>
    </row>
    <row r="163" spans="1:16" ht="36" customHeight="1" x14ac:dyDescent="0.25">
      <c r="A163" s="229"/>
      <c r="B163" s="1514"/>
      <c r="C163" s="1545"/>
      <c r="D163" s="1545"/>
      <c r="E163" s="1494"/>
      <c r="F163" s="1494"/>
      <c r="G163" s="32" t="s">
        <v>1350</v>
      </c>
      <c r="H163" s="42" t="s">
        <v>8</v>
      </c>
      <c r="I163" s="42" t="s">
        <v>8</v>
      </c>
      <c r="J163" s="1548"/>
      <c r="K163" s="1491"/>
      <c r="L163" s="1491"/>
      <c r="M163" s="1494"/>
      <c r="N163" s="1500"/>
      <c r="O163" s="1466"/>
      <c r="P163" s="1426"/>
    </row>
    <row r="164" spans="1:16" ht="36.75" customHeight="1" thickBot="1" x14ac:dyDescent="0.3">
      <c r="A164" s="229"/>
      <c r="B164" s="1515"/>
      <c r="C164" s="1546"/>
      <c r="D164" s="1546"/>
      <c r="E164" s="1495"/>
      <c r="F164" s="1495"/>
      <c r="G164" s="190" t="s">
        <v>989</v>
      </c>
      <c r="H164" s="235" t="s">
        <v>1131</v>
      </c>
      <c r="I164" s="240" t="s">
        <v>856</v>
      </c>
      <c r="J164" s="1549"/>
      <c r="K164" s="1492"/>
      <c r="L164" s="1492"/>
      <c r="M164" s="1495"/>
      <c r="N164" s="1501"/>
      <c r="O164" s="1467"/>
      <c r="P164" s="1427"/>
    </row>
    <row r="165" spans="1:16" ht="48.75" customHeight="1" x14ac:dyDescent="0.25">
      <c r="A165" s="229"/>
      <c r="B165" s="1513"/>
      <c r="C165" s="1471" t="s">
        <v>2</v>
      </c>
      <c r="D165" s="1471" t="s">
        <v>2</v>
      </c>
      <c r="E165" s="1493"/>
      <c r="F165" s="1493"/>
      <c r="G165" s="241" t="s">
        <v>903</v>
      </c>
      <c r="H165" s="1019" t="s">
        <v>3698</v>
      </c>
      <c r="I165" s="243" t="s">
        <v>8</v>
      </c>
      <c r="J165" s="1547" t="s">
        <v>3703</v>
      </c>
      <c r="K165" s="1490" t="s">
        <v>3303</v>
      </c>
      <c r="L165" s="1490" t="s">
        <v>3302</v>
      </c>
      <c r="M165" s="1493"/>
      <c r="N165" s="1499" t="s">
        <v>2</v>
      </c>
      <c r="O165" s="1432" t="s">
        <v>3509</v>
      </c>
      <c r="P165" s="1438"/>
    </row>
    <row r="166" spans="1:16" ht="36" customHeight="1" x14ac:dyDescent="0.25">
      <c r="A166" s="229"/>
      <c r="B166" s="1514"/>
      <c r="C166" s="1472"/>
      <c r="D166" s="1472"/>
      <c r="E166" s="1494"/>
      <c r="F166" s="1494"/>
      <c r="G166" s="32" t="s">
        <v>742</v>
      </c>
      <c r="H166" s="56" t="s">
        <v>625</v>
      </c>
      <c r="I166" s="56" t="s">
        <v>625</v>
      </c>
      <c r="J166" s="1548"/>
      <c r="K166" s="1491"/>
      <c r="L166" s="1491"/>
      <c r="M166" s="1494"/>
      <c r="N166" s="1500"/>
      <c r="O166" s="1433"/>
      <c r="P166" s="1445"/>
    </row>
    <row r="167" spans="1:16" ht="36" customHeight="1" x14ac:dyDescent="0.25">
      <c r="A167" s="229"/>
      <c r="B167" s="1514"/>
      <c r="C167" s="1472"/>
      <c r="D167" s="1472"/>
      <c r="E167" s="1494"/>
      <c r="F167" s="1494"/>
      <c r="G167" s="32" t="s">
        <v>1350</v>
      </c>
      <c r="H167" s="42" t="s">
        <v>8</v>
      </c>
      <c r="I167" s="42" t="s">
        <v>8</v>
      </c>
      <c r="J167" s="1548"/>
      <c r="K167" s="1491"/>
      <c r="L167" s="1491"/>
      <c r="M167" s="1494"/>
      <c r="N167" s="1500"/>
      <c r="O167" s="1433"/>
      <c r="P167" s="1445"/>
    </row>
    <row r="168" spans="1:16" ht="36.75" customHeight="1" thickBot="1" x14ac:dyDescent="0.3">
      <c r="A168" s="229"/>
      <c r="B168" s="1515"/>
      <c r="C168" s="1473"/>
      <c r="D168" s="1473"/>
      <c r="E168" s="1495"/>
      <c r="F168" s="1495"/>
      <c r="G168" s="190" t="s">
        <v>989</v>
      </c>
      <c r="H168" s="235" t="s">
        <v>1131</v>
      </c>
      <c r="I168" s="240" t="s">
        <v>856</v>
      </c>
      <c r="J168" s="1549"/>
      <c r="K168" s="1492"/>
      <c r="L168" s="1492"/>
      <c r="M168" s="1495"/>
      <c r="N168" s="1501"/>
      <c r="O168" s="1434"/>
      <c r="P168" s="1439"/>
    </row>
    <row r="169" spans="1:16" ht="48.75" customHeight="1" x14ac:dyDescent="0.25">
      <c r="A169" s="229"/>
      <c r="B169" s="1513"/>
      <c r="C169" s="1541"/>
      <c r="D169" s="1541"/>
      <c r="E169" s="1471" t="s">
        <v>2</v>
      </c>
      <c r="F169" s="1471" t="s">
        <v>2</v>
      </c>
      <c r="G169" s="241" t="s">
        <v>903</v>
      </c>
      <c r="H169" s="242" t="s">
        <v>2864</v>
      </c>
      <c r="I169" s="243" t="s">
        <v>8</v>
      </c>
      <c r="J169" s="1538" t="s">
        <v>2856</v>
      </c>
      <c r="K169" s="1481" t="s">
        <v>2857</v>
      </c>
      <c r="L169" s="1481" t="s">
        <v>2858</v>
      </c>
      <c r="M169" s="1493"/>
      <c r="N169" s="1499" t="s">
        <v>2</v>
      </c>
      <c r="O169" s="1457"/>
      <c r="P169" s="1420" t="s">
        <v>3508</v>
      </c>
    </row>
    <row r="170" spans="1:16" ht="36" customHeight="1" x14ac:dyDescent="0.25">
      <c r="A170" s="229"/>
      <c r="B170" s="1514"/>
      <c r="C170" s="1542"/>
      <c r="D170" s="1542"/>
      <c r="E170" s="1472"/>
      <c r="F170" s="1472"/>
      <c r="G170" s="32" t="s">
        <v>742</v>
      </c>
      <c r="H170" s="42" t="s">
        <v>625</v>
      </c>
      <c r="I170" s="42" t="s">
        <v>625</v>
      </c>
      <c r="J170" s="1539"/>
      <c r="K170" s="1482"/>
      <c r="L170" s="1482"/>
      <c r="M170" s="1494"/>
      <c r="N170" s="1500"/>
      <c r="O170" s="1433"/>
      <c r="P170" s="1426"/>
    </row>
    <row r="171" spans="1:16" ht="36" customHeight="1" x14ac:dyDescent="0.25">
      <c r="A171" s="229"/>
      <c r="B171" s="1514"/>
      <c r="C171" s="1542"/>
      <c r="D171" s="1542"/>
      <c r="E171" s="1472"/>
      <c r="F171" s="1472"/>
      <c r="G171" s="32" t="s">
        <v>1350</v>
      </c>
      <c r="H171" s="42" t="s">
        <v>8</v>
      </c>
      <c r="I171" s="42" t="s">
        <v>8</v>
      </c>
      <c r="J171" s="1539"/>
      <c r="K171" s="1482"/>
      <c r="L171" s="1482"/>
      <c r="M171" s="1494"/>
      <c r="N171" s="1500"/>
      <c r="O171" s="1433"/>
      <c r="P171" s="1426"/>
    </row>
    <row r="172" spans="1:16" ht="36.75" customHeight="1" thickBot="1" x14ac:dyDescent="0.3">
      <c r="A172" s="229"/>
      <c r="B172" s="1515"/>
      <c r="C172" s="1543"/>
      <c r="D172" s="1543"/>
      <c r="E172" s="1473"/>
      <c r="F172" s="1473"/>
      <c r="G172" s="190" t="s">
        <v>989</v>
      </c>
      <c r="H172" s="244" t="s">
        <v>1131</v>
      </c>
      <c r="I172" s="245" t="s">
        <v>856</v>
      </c>
      <c r="J172" s="1540"/>
      <c r="K172" s="1483"/>
      <c r="L172" s="1483"/>
      <c r="M172" s="1495"/>
      <c r="N172" s="1501"/>
      <c r="O172" s="1434"/>
      <c r="P172" s="1427"/>
    </row>
    <row r="173" spans="1:16" ht="50.25" customHeight="1" x14ac:dyDescent="0.25">
      <c r="A173" s="229"/>
      <c r="B173" s="1513"/>
      <c r="C173" s="1471" t="s">
        <v>2</v>
      </c>
      <c r="D173" s="1471" t="s">
        <v>2</v>
      </c>
      <c r="E173" s="1528"/>
      <c r="F173" s="1528"/>
      <c r="G173" s="241" t="s">
        <v>903</v>
      </c>
      <c r="H173" s="242" t="s">
        <v>2864</v>
      </c>
      <c r="I173" s="243" t="s">
        <v>8</v>
      </c>
      <c r="J173" s="1547" t="s">
        <v>857</v>
      </c>
      <c r="K173" s="1490" t="s">
        <v>3304</v>
      </c>
      <c r="L173" s="1490" t="s">
        <v>3305</v>
      </c>
      <c r="M173" s="1493"/>
      <c r="N173" s="1499" t="s">
        <v>2</v>
      </c>
      <c r="O173" s="1432" t="s">
        <v>3509</v>
      </c>
      <c r="P173" s="1420" t="s">
        <v>3507</v>
      </c>
    </row>
    <row r="174" spans="1:16" ht="36" customHeight="1" x14ac:dyDescent="0.25">
      <c r="A174" s="229"/>
      <c r="B174" s="1514"/>
      <c r="C174" s="1472"/>
      <c r="D174" s="1472"/>
      <c r="E174" s="1529"/>
      <c r="F174" s="1529"/>
      <c r="G174" s="32" t="s">
        <v>742</v>
      </c>
      <c r="H174" s="42" t="s">
        <v>625</v>
      </c>
      <c r="I174" s="42" t="s">
        <v>625</v>
      </c>
      <c r="J174" s="1548"/>
      <c r="K174" s="1491"/>
      <c r="L174" s="1491"/>
      <c r="M174" s="1494"/>
      <c r="N174" s="1500"/>
      <c r="O174" s="1433"/>
      <c r="P174" s="1426"/>
    </row>
    <row r="175" spans="1:16" ht="36" customHeight="1" x14ac:dyDescent="0.25">
      <c r="A175" s="229"/>
      <c r="B175" s="1514"/>
      <c r="C175" s="1472"/>
      <c r="D175" s="1472"/>
      <c r="E175" s="1529"/>
      <c r="F175" s="1529"/>
      <c r="G175" s="32" t="s">
        <v>1350</v>
      </c>
      <c r="H175" s="42" t="s">
        <v>8</v>
      </c>
      <c r="I175" s="42" t="s">
        <v>8</v>
      </c>
      <c r="J175" s="1548"/>
      <c r="K175" s="1491"/>
      <c r="L175" s="1491"/>
      <c r="M175" s="1494"/>
      <c r="N175" s="1500"/>
      <c r="O175" s="1433"/>
      <c r="P175" s="1426"/>
    </row>
    <row r="176" spans="1:16" ht="36" customHeight="1" x14ac:dyDescent="0.25">
      <c r="A176" s="229"/>
      <c r="B176" s="1514"/>
      <c r="C176" s="1472"/>
      <c r="D176" s="1472"/>
      <c r="E176" s="1529"/>
      <c r="F176" s="1529"/>
      <c r="G176" s="32" t="s">
        <v>989</v>
      </c>
      <c r="H176" s="50" t="s">
        <v>316</v>
      </c>
      <c r="I176" s="56" t="s">
        <v>856</v>
      </c>
      <c r="J176" s="1548"/>
      <c r="K176" s="1491"/>
      <c r="L176" s="1491"/>
      <c r="M176" s="1494"/>
      <c r="N176" s="1500"/>
      <c r="O176" s="1433"/>
      <c r="P176" s="1426"/>
    </row>
    <row r="177" spans="1:16" ht="38.25" customHeight="1" thickBot="1" x14ac:dyDescent="0.3">
      <c r="A177" s="229"/>
      <c r="B177" s="1515"/>
      <c r="C177" s="1473"/>
      <c r="D177" s="1473"/>
      <c r="E177" s="1530"/>
      <c r="F177" s="1530"/>
      <c r="G177" s="190" t="s">
        <v>990</v>
      </c>
      <c r="H177" s="235" t="s">
        <v>1131</v>
      </c>
      <c r="I177" s="240" t="s">
        <v>1140</v>
      </c>
      <c r="J177" s="1549"/>
      <c r="K177" s="1492"/>
      <c r="L177" s="1492"/>
      <c r="M177" s="1495"/>
      <c r="N177" s="1501"/>
      <c r="O177" s="1434"/>
      <c r="P177" s="1427"/>
    </row>
    <row r="178" spans="1:16" ht="50.25" customHeight="1" x14ac:dyDescent="0.25">
      <c r="A178" s="229"/>
      <c r="B178" s="1513"/>
      <c r="C178" s="1493"/>
      <c r="D178" s="1493"/>
      <c r="E178" s="1471" t="s">
        <v>2</v>
      </c>
      <c r="F178" s="1471" t="s">
        <v>2</v>
      </c>
      <c r="G178" s="241" t="s">
        <v>903</v>
      </c>
      <c r="H178" s="242" t="s">
        <v>2864</v>
      </c>
      <c r="I178" s="243" t="s">
        <v>8</v>
      </c>
      <c r="J178" s="1538" t="s">
        <v>2862</v>
      </c>
      <c r="K178" s="1481" t="s">
        <v>2859</v>
      </c>
      <c r="L178" s="1481" t="s">
        <v>2860</v>
      </c>
      <c r="M178" s="1493"/>
      <c r="N178" s="1499" t="s">
        <v>2</v>
      </c>
      <c r="O178" s="1457"/>
      <c r="P178" s="1420" t="s">
        <v>3508</v>
      </c>
    </row>
    <row r="179" spans="1:16" ht="36" customHeight="1" x14ac:dyDescent="0.25">
      <c r="A179" s="229"/>
      <c r="B179" s="1514"/>
      <c r="C179" s="1494"/>
      <c r="D179" s="1494"/>
      <c r="E179" s="1472"/>
      <c r="F179" s="1472"/>
      <c r="G179" s="32" t="s">
        <v>742</v>
      </c>
      <c r="H179" s="42" t="s">
        <v>625</v>
      </c>
      <c r="I179" s="42" t="s">
        <v>625</v>
      </c>
      <c r="J179" s="1539"/>
      <c r="K179" s="1482"/>
      <c r="L179" s="1482"/>
      <c r="M179" s="1494"/>
      <c r="N179" s="1500"/>
      <c r="O179" s="1433"/>
      <c r="P179" s="1426"/>
    </row>
    <row r="180" spans="1:16" ht="36" customHeight="1" x14ac:dyDescent="0.25">
      <c r="A180" s="229"/>
      <c r="B180" s="1514"/>
      <c r="C180" s="1494"/>
      <c r="D180" s="1494"/>
      <c r="E180" s="1472"/>
      <c r="F180" s="1472"/>
      <c r="G180" s="32" t="s">
        <v>1350</v>
      </c>
      <c r="H180" s="42" t="s">
        <v>8</v>
      </c>
      <c r="I180" s="42" t="s">
        <v>8</v>
      </c>
      <c r="J180" s="1539"/>
      <c r="K180" s="1482"/>
      <c r="L180" s="1482"/>
      <c r="M180" s="1494"/>
      <c r="N180" s="1500"/>
      <c r="O180" s="1433"/>
      <c r="P180" s="1426"/>
    </row>
    <row r="181" spans="1:16" ht="36" customHeight="1" x14ac:dyDescent="0.25">
      <c r="A181" s="229"/>
      <c r="B181" s="1514"/>
      <c r="C181" s="1494"/>
      <c r="D181" s="1494"/>
      <c r="E181" s="1472"/>
      <c r="F181" s="1472"/>
      <c r="G181" s="32" t="s">
        <v>989</v>
      </c>
      <c r="H181" s="55" t="s">
        <v>316</v>
      </c>
      <c r="I181" s="42" t="s">
        <v>856</v>
      </c>
      <c r="J181" s="1539"/>
      <c r="K181" s="1482"/>
      <c r="L181" s="1482"/>
      <c r="M181" s="1494"/>
      <c r="N181" s="1500"/>
      <c r="O181" s="1433"/>
      <c r="P181" s="1426"/>
    </row>
    <row r="182" spans="1:16" ht="38.25" customHeight="1" thickBot="1" x14ac:dyDescent="0.3">
      <c r="A182" s="229"/>
      <c r="B182" s="1515"/>
      <c r="C182" s="1495"/>
      <c r="D182" s="1495"/>
      <c r="E182" s="1473"/>
      <c r="F182" s="1473"/>
      <c r="G182" s="190" t="s">
        <v>990</v>
      </c>
      <c r="H182" s="244" t="s">
        <v>1131</v>
      </c>
      <c r="I182" s="245" t="s">
        <v>1140</v>
      </c>
      <c r="J182" s="1540"/>
      <c r="K182" s="1483"/>
      <c r="L182" s="1483"/>
      <c r="M182" s="1495"/>
      <c r="N182" s="1501"/>
      <c r="O182" s="1434"/>
      <c r="P182" s="1427"/>
    </row>
    <row r="183" spans="1:16" ht="24" customHeight="1" thickBot="1" x14ac:dyDescent="0.3">
      <c r="A183" s="233" t="s">
        <v>646</v>
      </c>
      <c r="B183" s="1487" t="s">
        <v>778</v>
      </c>
      <c r="C183" s="1488"/>
      <c r="D183" s="1488"/>
      <c r="E183" s="1488"/>
      <c r="F183" s="1488"/>
      <c r="G183" s="1488"/>
      <c r="H183" s="1488"/>
      <c r="I183" s="1488"/>
      <c r="J183" s="1488"/>
      <c r="K183" s="1488"/>
      <c r="L183" s="1488"/>
      <c r="M183" s="1488"/>
      <c r="N183" s="1489"/>
      <c r="O183" s="1006"/>
      <c r="P183" s="1002"/>
    </row>
    <row r="184" spans="1:16" ht="43.5" customHeight="1" x14ac:dyDescent="0.25">
      <c r="A184" s="229"/>
      <c r="B184" s="1496"/>
      <c r="C184" s="1471" t="s">
        <v>2</v>
      </c>
      <c r="D184" s="1471" t="s">
        <v>2</v>
      </c>
      <c r="E184" s="1471" t="s">
        <v>2</v>
      </c>
      <c r="F184" s="1471" t="s">
        <v>2</v>
      </c>
      <c r="G184" s="241" t="s">
        <v>781</v>
      </c>
      <c r="H184" s="242" t="s">
        <v>8</v>
      </c>
      <c r="I184" s="243" t="s">
        <v>8</v>
      </c>
      <c r="J184" s="1386" t="s">
        <v>1268</v>
      </c>
      <c r="K184" s="1533" t="s">
        <v>1390</v>
      </c>
      <c r="L184" s="1533" t="s">
        <v>1391</v>
      </c>
      <c r="M184" s="1471" t="s">
        <v>2</v>
      </c>
      <c r="N184" s="1499" t="s">
        <v>2</v>
      </c>
      <c r="O184" s="1432" t="s">
        <v>3509</v>
      </c>
      <c r="P184" s="1420" t="s">
        <v>3507</v>
      </c>
    </row>
    <row r="185" spans="1:16" ht="36" customHeight="1" thickBot="1" x14ac:dyDescent="0.3">
      <c r="A185" s="229"/>
      <c r="B185" s="1498"/>
      <c r="C185" s="1473"/>
      <c r="D185" s="1473"/>
      <c r="E185" s="1473"/>
      <c r="F185" s="1473"/>
      <c r="G185" s="190" t="s">
        <v>779</v>
      </c>
      <c r="H185" s="245" t="s">
        <v>1362</v>
      </c>
      <c r="I185" s="245" t="s">
        <v>814</v>
      </c>
      <c r="J185" s="1480"/>
      <c r="K185" s="1534"/>
      <c r="L185" s="1534"/>
      <c r="M185" s="1473"/>
      <c r="N185" s="1501"/>
      <c r="O185" s="1454"/>
      <c r="P185" s="1422"/>
    </row>
    <row r="186" spans="1:16" ht="43.5" customHeight="1" x14ac:dyDescent="0.25">
      <c r="A186" s="229"/>
      <c r="B186" s="1496"/>
      <c r="C186" s="1471" t="s">
        <v>2</v>
      </c>
      <c r="D186" s="1471" t="s">
        <v>2</v>
      </c>
      <c r="E186" s="1471" t="s">
        <v>2</v>
      </c>
      <c r="F186" s="1471" t="s">
        <v>2</v>
      </c>
      <c r="G186" s="241" t="s">
        <v>781</v>
      </c>
      <c r="H186" s="242" t="s">
        <v>8</v>
      </c>
      <c r="I186" s="243" t="s">
        <v>8</v>
      </c>
      <c r="J186" s="1386" t="s">
        <v>1286</v>
      </c>
      <c r="K186" s="1533" t="s">
        <v>1363</v>
      </c>
      <c r="L186" s="1533" t="s">
        <v>1364</v>
      </c>
      <c r="M186" s="1471" t="s">
        <v>2</v>
      </c>
      <c r="N186" s="1499" t="s">
        <v>2</v>
      </c>
      <c r="O186" s="1432"/>
      <c r="P186" s="1420" t="s">
        <v>3508</v>
      </c>
    </row>
    <row r="187" spans="1:16" ht="43.5" customHeight="1" thickBot="1" x14ac:dyDescent="0.3">
      <c r="A187" s="229"/>
      <c r="B187" s="1498"/>
      <c r="C187" s="1473"/>
      <c r="D187" s="1473"/>
      <c r="E187" s="1473"/>
      <c r="F187" s="1473"/>
      <c r="G187" s="190" t="s">
        <v>1675</v>
      </c>
      <c r="H187" s="244" t="s">
        <v>2886</v>
      </c>
      <c r="I187" s="245" t="s">
        <v>2887</v>
      </c>
      <c r="J187" s="1480"/>
      <c r="K187" s="1534"/>
      <c r="L187" s="1534"/>
      <c r="M187" s="1473"/>
      <c r="N187" s="1501"/>
      <c r="O187" s="1454"/>
      <c r="P187" s="1422"/>
    </row>
    <row r="188" spans="1:16" ht="43.5" customHeight="1" x14ac:dyDescent="0.25">
      <c r="A188" s="229"/>
      <c r="B188" s="1496"/>
      <c r="C188" s="1471" t="s">
        <v>2</v>
      </c>
      <c r="D188" s="1471" t="s">
        <v>2</v>
      </c>
      <c r="E188" s="1471" t="s">
        <v>2</v>
      </c>
      <c r="F188" s="1471" t="s">
        <v>2</v>
      </c>
      <c r="G188" s="241" t="s">
        <v>781</v>
      </c>
      <c r="H188" s="242" t="s">
        <v>8</v>
      </c>
      <c r="I188" s="243" t="s">
        <v>8</v>
      </c>
      <c r="J188" s="1386" t="s">
        <v>1322</v>
      </c>
      <c r="K188" s="1507" t="s">
        <v>1323</v>
      </c>
      <c r="L188" s="1507" t="s">
        <v>1324</v>
      </c>
      <c r="M188" s="1471" t="s">
        <v>2</v>
      </c>
      <c r="N188" s="1499" t="s">
        <v>2</v>
      </c>
      <c r="O188" s="1432" t="s">
        <v>3509</v>
      </c>
      <c r="P188" s="1420"/>
    </row>
    <row r="189" spans="1:16" ht="43.5" customHeight="1" thickBot="1" x14ac:dyDescent="0.3">
      <c r="A189" s="229"/>
      <c r="B189" s="1498"/>
      <c r="C189" s="1473"/>
      <c r="D189" s="1473"/>
      <c r="E189" s="1473"/>
      <c r="F189" s="1473"/>
      <c r="G189" s="190" t="s">
        <v>3211</v>
      </c>
      <c r="H189" s="244" t="s">
        <v>1408</v>
      </c>
      <c r="I189" s="245" t="s">
        <v>619</v>
      </c>
      <c r="J189" s="1480"/>
      <c r="K189" s="1508"/>
      <c r="L189" s="1508"/>
      <c r="M189" s="1473"/>
      <c r="N189" s="1501"/>
      <c r="O189" s="1454"/>
      <c r="P189" s="1422"/>
    </row>
    <row r="190" spans="1:16" ht="43.5" customHeight="1" x14ac:dyDescent="0.25">
      <c r="A190" s="229"/>
      <c r="B190" s="1496"/>
      <c r="C190" s="1471" t="s">
        <v>2</v>
      </c>
      <c r="D190" s="1471" t="s">
        <v>2</v>
      </c>
      <c r="E190" s="1471" t="s">
        <v>2</v>
      </c>
      <c r="F190" s="1471" t="s">
        <v>2</v>
      </c>
      <c r="G190" s="241" t="s">
        <v>781</v>
      </c>
      <c r="H190" s="242" t="s">
        <v>8</v>
      </c>
      <c r="I190" s="243" t="s">
        <v>8</v>
      </c>
      <c r="J190" s="1386" t="s">
        <v>3208</v>
      </c>
      <c r="K190" s="1490" t="s">
        <v>3209</v>
      </c>
      <c r="L190" s="1490" t="s">
        <v>3210</v>
      </c>
      <c r="M190" s="1471" t="s">
        <v>2</v>
      </c>
      <c r="N190" s="1499" t="s">
        <v>2</v>
      </c>
      <c r="O190" s="1432" t="s">
        <v>3509</v>
      </c>
      <c r="P190" s="1420" t="s">
        <v>3507</v>
      </c>
    </row>
    <row r="191" spans="1:16" ht="43.5" customHeight="1" x14ac:dyDescent="0.25">
      <c r="A191" s="229"/>
      <c r="B191" s="1497"/>
      <c r="C191" s="1472"/>
      <c r="D191" s="1472"/>
      <c r="E191" s="1472"/>
      <c r="F191" s="1472"/>
      <c r="G191" s="32" t="s">
        <v>3211</v>
      </c>
      <c r="H191" s="930" t="s">
        <v>620</v>
      </c>
      <c r="I191" s="42" t="s">
        <v>619</v>
      </c>
      <c r="J191" s="1157"/>
      <c r="K191" s="1491"/>
      <c r="L191" s="1491"/>
      <c r="M191" s="1472"/>
      <c r="N191" s="1500"/>
      <c r="O191" s="1462"/>
      <c r="P191" s="1421"/>
    </row>
    <row r="192" spans="1:16" ht="43.5" customHeight="1" thickBot="1" x14ac:dyDescent="0.3">
      <c r="A192" s="229"/>
      <c r="B192" s="1498"/>
      <c r="C192" s="1473"/>
      <c r="D192" s="1473"/>
      <c r="E192" s="1473"/>
      <c r="F192" s="1473"/>
      <c r="G192" s="190" t="s">
        <v>782</v>
      </c>
      <c r="H192" s="245" t="s">
        <v>8</v>
      </c>
      <c r="I192" s="245" t="s">
        <v>8</v>
      </c>
      <c r="J192" s="1480"/>
      <c r="K192" s="1492"/>
      <c r="L192" s="1492"/>
      <c r="M192" s="1473"/>
      <c r="N192" s="1501"/>
      <c r="O192" s="1454"/>
      <c r="P192" s="1422"/>
    </row>
    <row r="193" spans="1:16" ht="36" customHeight="1" x14ac:dyDescent="0.25">
      <c r="A193" s="229"/>
      <c r="B193" s="1551" t="s">
        <v>2</v>
      </c>
      <c r="C193" s="1471" t="s">
        <v>2</v>
      </c>
      <c r="D193" s="1471" t="s">
        <v>2</v>
      </c>
      <c r="E193" s="1528"/>
      <c r="F193" s="1528"/>
      <c r="G193" s="241" t="s">
        <v>779</v>
      </c>
      <c r="H193" s="243" t="s">
        <v>3306</v>
      </c>
      <c r="I193" s="243" t="s">
        <v>814</v>
      </c>
      <c r="J193" s="1538" t="s">
        <v>858</v>
      </c>
      <c r="K193" s="1507" t="s">
        <v>3731</v>
      </c>
      <c r="L193" s="1490" t="s">
        <v>3307</v>
      </c>
      <c r="M193" s="1471" t="s">
        <v>2</v>
      </c>
      <c r="N193" s="1535"/>
      <c r="O193" s="1432" t="s">
        <v>3509</v>
      </c>
      <c r="P193" s="1420" t="s">
        <v>3507</v>
      </c>
    </row>
    <row r="194" spans="1:16" ht="43.5" customHeight="1" x14ac:dyDescent="0.25">
      <c r="A194" s="229"/>
      <c r="B194" s="1588"/>
      <c r="C194" s="1472"/>
      <c r="D194" s="1472"/>
      <c r="E194" s="1529"/>
      <c r="F194" s="1529"/>
      <c r="G194" s="32" t="s">
        <v>781</v>
      </c>
      <c r="H194" s="55" t="s">
        <v>8</v>
      </c>
      <c r="I194" s="42" t="s">
        <v>8</v>
      </c>
      <c r="J194" s="1539"/>
      <c r="K194" s="1558"/>
      <c r="L194" s="1491"/>
      <c r="M194" s="1472"/>
      <c r="N194" s="1536"/>
      <c r="O194" s="1462"/>
      <c r="P194" s="1421"/>
    </row>
    <row r="195" spans="1:16" ht="43.5" customHeight="1" thickBot="1" x14ac:dyDescent="0.3">
      <c r="A195" s="229"/>
      <c r="B195" s="1552"/>
      <c r="C195" s="1473"/>
      <c r="D195" s="1473"/>
      <c r="E195" s="1530"/>
      <c r="F195" s="1530"/>
      <c r="G195" s="190" t="s">
        <v>780</v>
      </c>
      <c r="H195" s="244" t="s">
        <v>1131</v>
      </c>
      <c r="I195" s="245" t="s">
        <v>861</v>
      </c>
      <c r="J195" s="1540"/>
      <c r="K195" s="1508"/>
      <c r="L195" s="1492"/>
      <c r="M195" s="1473"/>
      <c r="N195" s="1537"/>
      <c r="O195" s="1454"/>
      <c r="P195" s="1422"/>
    </row>
    <row r="196" spans="1:16" ht="36" customHeight="1" x14ac:dyDescent="0.25">
      <c r="A196" s="229"/>
      <c r="B196" s="1551" t="s">
        <v>2</v>
      </c>
      <c r="C196" s="1528"/>
      <c r="D196" s="1528"/>
      <c r="E196" s="1528"/>
      <c r="F196" s="1528"/>
      <c r="G196" s="1018" t="s">
        <v>3517</v>
      </c>
      <c r="H196" s="1020" t="s">
        <v>3563</v>
      </c>
      <c r="I196" s="1020" t="s">
        <v>814</v>
      </c>
      <c r="J196" s="1666" t="s">
        <v>3565</v>
      </c>
      <c r="K196" s="1526" t="s">
        <v>3567</v>
      </c>
      <c r="L196" s="1526" t="s">
        <v>3566</v>
      </c>
      <c r="M196" s="1471" t="s">
        <v>2</v>
      </c>
      <c r="N196" s="1690" t="s">
        <v>2</v>
      </c>
      <c r="O196" s="1432" t="s">
        <v>3509</v>
      </c>
      <c r="P196" s="1420" t="s">
        <v>3507</v>
      </c>
    </row>
    <row r="197" spans="1:16" ht="43.5" customHeight="1" x14ac:dyDescent="0.25">
      <c r="A197" s="229"/>
      <c r="B197" s="1588"/>
      <c r="C197" s="1529"/>
      <c r="D197" s="1529"/>
      <c r="E197" s="1529"/>
      <c r="F197" s="1529"/>
      <c r="G197" s="1017" t="s">
        <v>3518</v>
      </c>
      <c r="H197" s="1025" t="s">
        <v>8</v>
      </c>
      <c r="I197" s="1024" t="s">
        <v>8</v>
      </c>
      <c r="J197" s="1667"/>
      <c r="K197" s="1630"/>
      <c r="L197" s="1630"/>
      <c r="M197" s="1472"/>
      <c r="N197" s="1691"/>
      <c r="O197" s="1462"/>
      <c r="P197" s="1421"/>
    </row>
    <row r="198" spans="1:16" ht="43.5" customHeight="1" thickBot="1" x14ac:dyDescent="0.3">
      <c r="A198" s="229"/>
      <c r="B198" s="1552"/>
      <c r="C198" s="1530"/>
      <c r="D198" s="1530"/>
      <c r="E198" s="1530"/>
      <c r="F198" s="1530"/>
      <c r="G198" s="1021" t="s">
        <v>3539</v>
      </c>
      <c r="H198" s="1023" t="s">
        <v>3732</v>
      </c>
      <c r="I198" s="1023" t="s">
        <v>861</v>
      </c>
      <c r="J198" s="1668"/>
      <c r="K198" s="1527"/>
      <c r="L198" s="1527"/>
      <c r="M198" s="1473"/>
      <c r="N198" s="1692"/>
      <c r="O198" s="1454"/>
      <c r="P198" s="1422"/>
    </row>
    <row r="199" spans="1:16" ht="36" customHeight="1" x14ac:dyDescent="0.25">
      <c r="A199" s="229"/>
      <c r="B199" s="1513"/>
      <c r="C199" s="1471" t="s">
        <v>2</v>
      </c>
      <c r="D199" s="1471" t="s">
        <v>2</v>
      </c>
      <c r="E199" s="1471" t="s">
        <v>2</v>
      </c>
      <c r="F199" s="1471" t="s">
        <v>2</v>
      </c>
      <c r="G199" s="241" t="s">
        <v>779</v>
      </c>
      <c r="H199" s="941" t="s">
        <v>3510</v>
      </c>
      <c r="I199" s="243" t="s">
        <v>814</v>
      </c>
      <c r="J199" s="1538" t="s">
        <v>894</v>
      </c>
      <c r="K199" s="1490" t="s">
        <v>895</v>
      </c>
      <c r="L199" s="1481" t="s">
        <v>1365</v>
      </c>
      <c r="M199" s="1471" t="s">
        <v>2</v>
      </c>
      <c r="N199" s="1535"/>
      <c r="O199" s="1432" t="s">
        <v>3509</v>
      </c>
      <c r="P199" s="1420" t="s">
        <v>3507</v>
      </c>
    </row>
    <row r="200" spans="1:16" ht="43.5" customHeight="1" thickBot="1" x14ac:dyDescent="0.3">
      <c r="A200" s="229"/>
      <c r="B200" s="1515"/>
      <c r="C200" s="1473"/>
      <c r="D200" s="1473"/>
      <c r="E200" s="1473"/>
      <c r="F200" s="1473"/>
      <c r="G200" s="190" t="s">
        <v>781</v>
      </c>
      <c r="H200" s="244" t="s">
        <v>1131</v>
      </c>
      <c r="I200" s="245" t="s">
        <v>8</v>
      </c>
      <c r="J200" s="1540"/>
      <c r="K200" s="1492"/>
      <c r="L200" s="1483"/>
      <c r="M200" s="1473"/>
      <c r="N200" s="1537"/>
      <c r="O200" s="1434"/>
      <c r="P200" s="1427"/>
    </row>
    <row r="201" spans="1:16" ht="43.5" customHeight="1" x14ac:dyDescent="0.25">
      <c r="A201" s="229"/>
      <c r="B201" s="1471" t="s">
        <v>2</v>
      </c>
      <c r="C201" s="1471" t="s">
        <v>2</v>
      </c>
      <c r="D201" s="1471" t="s">
        <v>2</v>
      </c>
      <c r="E201" s="1471" t="s">
        <v>2</v>
      </c>
      <c r="F201" s="1471" t="s">
        <v>2</v>
      </c>
      <c r="G201" s="1018" t="s">
        <v>3517</v>
      </c>
      <c r="H201" s="1020" t="s">
        <v>3306</v>
      </c>
      <c r="I201" s="1020" t="s">
        <v>814</v>
      </c>
      <c r="J201" s="1526" t="s">
        <v>3511</v>
      </c>
      <c r="K201" s="1526" t="s">
        <v>3512</v>
      </c>
      <c r="L201" s="1526" t="s">
        <v>3513</v>
      </c>
      <c r="M201" s="1471" t="s">
        <v>2</v>
      </c>
      <c r="N201" s="1499" t="s">
        <v>2</v>
      </c>
      <c r="O201" s="1432" t="s">
        <v>3509</v>
      </c>
      <c r="P201" s="1420" t="s">
        <v>3507</v>
      </c>
    </row>
    <row r="202" spans="1:16" ht="43.5" customHeight="1" x14ac:dyDescent="0.25">
      <c r="A202" s="229"/>
      <c r="B202" s="1472"/>
      <c r="C202" s="1472"/>
      <c r="D202" s="1472"/>
      <c r="E202" s="1472"/>
      <c r="F202" s="1472"/>
      <c r="G202" s="1017" t="s">
        <v>3518</v>
      </c>
      <c r="H202" s="1633" t="s">
        <v>3685</v>
      </c>
      <c r="I202" s="1024" t="s">
        <v>8</v>
      </c>
      <c r="J202" s="1630"/>
      <c r="K202" s="1630"/>
      <c r="L202" s="1630"/>
      <c r="M202" s="1472"/>
      <c r="N202" s="1500"/>
      <c r="O202" s="1462"/>
      <c r="P202" s="1421"/>
    </row>
    <row r="203" spans="1:16" ht="43.5" customHeight="1" thickBot="1" x14ac:dyDescent="0.3">
      <c r="A203" s="229"/>
      <c r="B203" s="1473"/>
      <c r="C203" s="1473"/>
      <c r="D203" s="1473"/>
      <c r="E203" s="1473"/>
      <c r="F203" s="1473"/>
      <c r="G203" s="1021" t="s">
        <v>3519</v>
      </c>
      <c r="H203" s="1689"/>
      <c r="I203" s="1023" t="s">
        <v>8</v>
      </c>
      <c r="J203" s="1527"/>
      <c r="K203" s="1527"/>
      <c r="L203" s="1527"/>
      <c r="M203" s="1473"/>
      <c r="N203" s="1501"/>
      <c r="O203" s="1454"/>
      <c r="P203" s="1422"/>
    </row>
    <row r="204" spans="1:16" ht="36" customHeight="1" x14ac:dyDescent="0.25">
      <c r="A204" s="229"/>
      <c r="B204" s="1513"/>
      <c r="C204" s="1471" t="s">
        <v>2</v>
      </c>
      <c r="D204" s="1471" t="s">
        <v>2</v>
      </c>
      <c r="E204" s="1528"/>
      <c r="F204" s="1528"/>
      <c r="G204" s="241" t="s">
        <v>779</v>
      </c>
      <c r="H204" s="243" t="s">
        <v>1269</v>
      </c>
      <c r="I204" s="243" t="s">
        <v>814</v>
      </c>
      <c r="J204" s="1538" t="s">
        <v>946</v>
      </c>
      <c r="K204" s="1490" t="s">
        <v>947</v>
      </c>
      <c r="L204" s="1481" t="s">
        <v>1365</v>
      </c>
      <c r="M204" s="1471" t="s">
        <v>2</v>
      </c>
      <c r="N204" s="1535"/>
      <c r="O204" s="1432"/>
      <c r="P204" s="1420" t="s">
        <v>3508</v>
      </c>
    </row>
    <row r="205" spans="1:16" ht="43.5" customHeight="1" x14ac:dyDescent="0.25">
      <c r="A205" s="229"/>
      <c r="B205" s="1514"/>
      <c r="C205" s="1472"/>
      <c r="D205" s="1472"/>
      <c r="E205" s="1529"/>
      <c r="F205" s="1529"/>
      <c r="G205" s="32" t="s">
        <v>781</v>
      </c>
      <c r="H205" s="55" t="s">
        <v>8</v>
      </c>
      <c r="I205" s="42" t="s">
        <v>8</v>
      </c>
      <c r="J205" s="1539"/>
      <c r="K205" s="1491"/>
      <c r="L205" s="1482"/>
      <c r="M205" s="1472"/>
      <c r="N205" s="1536"/>
      <c r="O205" s="1462"/>
      <c r="P205" s="1421"/>
    </row>
    <row r="206" spans="1:16" ht="43.5" customHeight="1" thickBot="1" x14ac:dyDescent="0.3">
      <c r="A206" s="229"/>
      <c r="B206" s="1515"/>
      <c r="C206" s="1473"/>
      <c r="D206" s="1473"/>
      <c r="E206" s="1530"/>
      <c r="F206" s="1530"/>
      <c r="G206" s="190" t="s">
        <v>943</v>
      </c>
      <c r="H206" s="244" t="s">
        <v>1131</v>
      </c>
      <c r="I206" s="245" t="s">
        <v>2887</v>
      </c>
      <c r="J206" s="1540"/>
      <c r="K206" s="1492"/>
      <c r="L206" s="1483"/>
      <c r="M206" s="1473"/>
      <c r="N206" s="1537"/>
      <c r="O206" s="1454"/>
      <c r="P206" s="1422"/>
    </row>
    <row r="207" spans="1:16" ht="21" customHeight="1" thickBot="1" x14ac:dyDescent="0.3">
      <c r="A207" s="233" t="s">
        <v>648</v>
      </c>
      <c r="B207" s="1487" t="s">
        <v>394</v>
      </c>
      <c r="C207" s="1488"/>
      <c r="D207" s="1488"/>
      <c r="E207" s="1488"/>
      <c r="F207" s="1488"/>
      <c r="G207" s="1488"/>
      <c r="H207" s="1488"/>
      <c r="I207" s="1488"/>
      <c r="J207" s="1488"/>
      <c r="K207" s="1488"/>
      <c r="L207" s="1488"/>
      <c r="M207" s="1488"/>
      <c r="N207" s="1489"/>
      <c r="O207" s="1006"/>
      <c r="P207" s="1002"/>
    </row>
    <row r="208" spans="1:16" ht="36" customHeight="1" x14ac:dyDescent="0.25">
      <c r="A208" s="229"/>
      <c r="B208" s="1551" t="s">
        <v>2</v>
      </c>
      <c r="C208" s="1471" t="s">
        <v>2</v>
      </c>
      <c r="D208" s="1471" t="s">
        <v>2</v>
      </c>
      <c r="E208" s="1471" t="s">
        <v>2</v>
      </c>
      <c r="F208" s="1471" t="s">
        <v>2</v>
      </c>
      <c r="G208" s="243" t="s">
        <v>708</v>
      </c>
      <c r="H208" s="242" t="s">
        <v>8</v>
      </c>
      <c r="I208" s="242" t="s">
        <v>8</v>
      </c>
      <c r="J208" s="1386" t="s">
        <v>1270</v>
      </c>
      <c r="K208" s="1507" t="s">
        <v>1287</v>
      </c>
      <c r="L208" s="1490" t="s">
        <v>2621</v>
      </c>
      <c r="M208" s="1471" t="s">
        <v>2</v>
      </c>
      <c r="N208" s="1499" t="s">
        <v>2</v>
      </c>
      <c r="O208" s="1432" t="s">
        <v>3509</v>
      </c>
      <c r="P208" s="1420" t="s">
        <v>3507</v>
      </c>
    </row>
    <row r="209" spans="1:16" ht="36" customHeight="1" thickBot="1" x14ac:dyDescent="0.3">
      <c r="A209" s="229"/>
      <c r="B209" s="1552"/>
      <c r="C209" s="1473"/>
      <c r="D209" s="1473"/>
      <c r="E209" s="1473"/>
      <c r="F209" s="1473"/>
      <c r="G209" s="190" t="s">
        <v>707</v>
      </c>
      <c r="H209" s="244" t="s">
        <v>1376</v>
      </c>
      <c r="I209" s="244" t="s">
        <v>866</v>
      </c>
      <c r="J209" s="1480"/>
      <c r="K209" s="1508"/>
      <c r="L209" s="1492"/>
      <c r="M209" s="1473"/>
      <c r="N209" s="1501"/>
      <c r="O209" s="1434"/>
      <c r="P209" s="1427"/>
    </row>
    <row r="210" spans="1:16" ht="36" customHeight="1" x14ac:dyDescent="0.25">
      <c r="A210" s="229"/>
      <c r="B210" s="1551" t="s">
        <v>2</v>
      </c>
      <c r="C210" s="1471" t="s">
        <v>2</v>
      </c>
      <c r="D210" s="1471" t="s">
        <v>2</v>
      </c>
      <c r="E210" s="1471" t="s">
        <v>2</v>
      </c>
      <c r="F210" s="1471" t="s">
        <v>2</v>
      </c>
      <c r="G210" s="243" t="s">
        <v>708</v>
      </c>
      <c r="H210" s="242" t="s">
        <v>8</v>
      </c>
      <c r="I210" s="242" t="s">
        <v>8</v>
      </c>
      <c r="J210" s="1386" t="s">
        <v>1288</v>
      </c>
      <c r="K210" s="1507" t="s">
        <v>1289</v>
      </c>
      <c r="L210" s="1490" t="s">
        <v>2622</v>
      </c>
      <c r="M210" s="1471" t="s">
        <v>2</v>
      </c>
      <c r="N210" s="1499" t="s">
        <v>2</v>
      </c>
      <c r="O210" s="1435"/>
      <c r="P210" s="1420" t="s">
        <v>3733</v>
      </c>
    </row>
    <row r="211" spans="1:16" ht="36" customHeight="1" thickBot="1" x14ac:dyDescent="0.3">
      <c r="A211" s="229"/>
      <c r="B211" s="1552"/>
      <c r="C211" s="1473"/>
      <c r="D211" s="1473"/>
      <c r="E211" s="1473"/>
      <c r="F211" s="1473"/>
      <c r="G211" s="190" t="s">
        <v>1343</v>
      </c>
      <c r="H211" s="244" t="s">
        <v>1377</v>
      </c>
      <c r="I211" s="245" t="s">
        <v>860</v>
      </c>
      <c r="J211" s="1480"/>
      <c r="K211" s="1508"/>
      <c r="L211" s="1492"/>
      <c r="M211" s="1473"/>
      <c r="N211" s="1501"/>
      <c r="O211" s="1437"/>
      <c r="P211" s="1427"/>
    </row>
    <row r="212" spans="1:16" ht="36" customHeight="1" x14ac:dyDescent="0.25">
      <c r="A212" s="229"/>
      <c r="B212" s="1551" t="s">
        <v>2</v>
      </c>
      <c r="C212" s="1471" t="s">
        <v>2</v>
      </c>
      <c r="D212" s="1471" t="s">
        <v>2</v>
      </c>
      <c r="E212" s="1471" t="s">
        <v>2</v>
      </c>
      <c r="F212" s="1471" t="s">
        <v>2</v>
      </c>
      <c r="G212" s="243" t="s">
        <v>708</v>
      </c>
      <c r="H212" s="242" t="s">
        <v>8</v>
      </c>
      <c r="I212" s="242" t="s">
        <v>8</v>
      </c>
      <c r="J212" s="1386" t="s">
        <v>1290</v>
      </c>
      <c r="K212" s="1507" t="s">
        <v>1291</v>
      </c>
      <c r="L212" s="1490" t="s">
        <v>2623</v>
      </c>
      <c r="M212" s="1471" t="s">
        <v>2</v>
      </c>
      <c r="N212" s="1499" t="s">
        <v>2</v>
      </c>
      <c r="O212" s="1432" t="s">
        <v>3509</v>
      </c>
      <c r="P212" s="1420" t="s">
        <v>3507</v>
      </c>
    </row>
    <row r="213" spans="1:16" ht="39" customHeight="1" thickBot="1" x14ac:dyDescent="0.3">
      <c r="A213" s="229"/>
      <c r="B213" s="1552"/>
      <c r="C213" s="1473"/>
      <c r="D213" s="1473"/>
      <c r="E213" s="1473"/>
      <c r="F213" s="1473"/>
      <c r="G213" s="190" t="s">
        <v>1342</v>
      </c>
      <c r="H213" s="244" t="s">
        <v>1378</v>
      </c>
      <c r="I213" s="245" t="s">
        <v>1141</v>
      </c>
      <c r="J213" s="1480"/>
      <c r="K213" s="1508"/>
      <c r="L213" s="1492"/>
      <c r="M213" s="1473"/>
      <c r="N213" s="1501"/>
      <c r="O213" s="1434"/>
      <c r="P213" s="1427"/>
    </row>
    <row r="214" spans="1:16" ht="36" customHeight="1" x14ac:dyDescent="0.25">
      <c r="A214" s="229"/>
      <c r="B214" s="1551" t="s">
        <v>2</v>
      </c>
      <c r="C214" s="1471" t="s">
        <v>2</v>
      </c>
      <c r="D214" s="1471" t="s">
        <v>2</v>
      </c>
      <c r="E214" s="1471" t="s">
        <v>2</v>
      </c>
      <c r="F214" s="1471" t="s">
        <v>2</v>
      </c>
      <c r="G214" s="243" t="s">
        <v>708</v>
      </c>
      <c r="H214" s="242" t="s">
        <v>8</v>
      </c>
      <c r="I214" s="242" t="s">
        <v>8</v>
      </c>
      <c r="J214" s="1386" t="s">
        <v>1292</v>
      </c>
      <c r="K214" s="1507" t="s">
        <v>1293</v>
      </c>
      <c r="L214" s="1490" t="s">
        <v>2624</v>
      </c>
      <c r="M214" s="1471" t="s">
        <v>2</v>
      </c>
      <c r="N214" s="1499" t="s">
        <v>2</v>
      </c>
      <c r="O214" s="1432" t="s">
        <v>3509</v>
      </c>
      <c r="P214" s="1420" t="s">
        <v>3507</v>
      </c>
    </row>
    <row r="215" spans="1:16" ht="36" customHeight="1" thickBot="1" x14ac:dyDescent="0.3">
      <c r="A215" s="229"/>
      <c r="B215" s="1552"/>
      <c r="C215" s="1473"/>
      <c r="D215" s="1473"/>
      <c r="E215" s="1473"/>
      <c r="F215" s="1473"/>
      <c r="G215" s="190" t="s">
        <v>1341</v>
      </c>
      <c r="H215" s="942" t="s">
        <v>3366</v>
      </c>
      <c r="I215" s="943" t="s">
        <v>3367</v>
      </c>
      <c r="J215" s="1480"/>
      <c r="K215" s="1508"/>
      <c r="L215" s="1492"/>
      <c r="M215" s="1473"/>
      <c r="N215" s="1501"/>
      <c r="O215" s="1434"/>
      <c r="P215" s="1427"/>
    </row>
    <row r="216" spans="1:16" ht="36" customHeight="1" x14ac:dyDescent="0.25">
      <c r="A216" s="229"/>
      <c r="B216" s="1551" t="s">
        <v>2</v>
      </c>
      <c r="C216" s="1471" t="s">
        <v>2</v>
      </c>
      <c r="D216" s="1471" t="s">
        <v>2</v>
      </c>
      <c r="E216" s="1471" t="s">
        <v>2</v>
      </c>
      <c r="F216" s="1471" t="s">
        <v>2</v>
      </c>
      <c r="G216" s="243" t="s">
        <v>708</v>
      </c>
      <c r="H216" s="242" t="s">
        <v>8</v>
      </c>
      <c r="I216" s="242" t="s">
        <v>8</v>
      </c>
      <c r="J216" s="1386" t="s">
        <v>1294</v>
      </c>
      <c r="K216" s="1507" t="s">
        <v>1295</v>
      </c>
      <c r="L216" s="1490" t="s">
        <v>2625</v>
      </c>
      <c r="M216" s="1471" t="s">
        <v>2</v>
      </c>
      <c r="N216" s="1499" t="s">
        <v>2</v>
      </c>
      <c r="O216" s="1435"/>
      <c r="P216" s="1420" t="s">
        <v>3733</v>
      </c>
    </row>
    <row r="217" spans="1:16" ht="36" customHeight="1" thickBot="1" x14ac:dyDescent="0.3">
      <c r="A217" s="229"/>
      <c r="B217" s="1552"/>
      <c r="C217" s="1473"/>
      <c r="D217" s="1473"/>
      <c r="E217" s="1473"/>
      <c r="F217" s="1473"/>
      <c r="G217" s="190" t="s">
        <v>1340</v>
      </c>
      <c r="H217" s="244" t="s">
        <v>1378</v>
      </c>
      <c r="I217" s="245" t="s">
        <v>1141</v>
      </c>
      <c r="J217" s="1480"/>
      <c r="K217" s="1508"/>
      <c r="L217" s="1492"/>
      <c r="M217" s="1473"/>
      <c r="N217" s="1501"/>
      <c r="O217" s="1437"/>
      <c r="P217" s="1427"/>
    </row>
    <row r="218" spans="1:16" ht="36" customHeight="1" x14ac:dyDescent="0.25">
      <c r="A218" s="229"/>
      <c r="B218" s="1551" t="s">
        <v>2</v>
      </c>
      <c r="C218" s="1471" t="s">
        <v>2</v>
      </c>
      <c r="D218" s="1471" t="s">
        <v>2</v>
      </c>
      <c r="E218" s="1528"/>
      <c r="F218" s="1528"/>
      <c r="G218" s="241" t="s">
        <v>708</v>
      </c>
      <c r="H218" s="234" t="s">
        <v>8</v>
      </c>
      <c r="I218" s="234" t="s">
        <v>8</v>
      </c>
      <c r="J218" s="1547" t="s">
        <v>859</v>
      </c>
      <c r="K218" s="1507" t="s">
        <v>822</v>
      </c>
      <c r="L218" s="1507" t="s">
        <v>883</v>
      </c>
      <c r="M218" s="1471" t="s">
        <v>2</v>
      </c>
      <c r="N218" s="1499" t="s">
        <v>2</v>
      </c>
      <c r="O218" s="1435"/>
      <c r="P218" s="1420" t="s">
        <v>3734</v>
      </c>
    </row>
    <row r="219" spans="1:16" ht="36" customHeight="1" thickBot="1" x14ac:dyDescent="0.3">
      <c r="A219" s="229"/>
      <c r="B219" s="1552"/>
      <c r="C219" s="1473"/>
      <c r="D219" s="1473"/>
      <c r="E219" s="1530"/>
      <c r="F219" s="1530"/>
      <c r="G219" s="190" t="s">
        <v>707</v>
      </c>
      <c r="H219" s="235" t="s">
        <v>1131</v>
      </c>
      <c r="I219" s="235" t="s">
        <v>866</v>
      </c>
      <c r="J219" s="1549"/>
      <c r="K219" s="1508"/>
      <c r="L219" s="1508"/>
      <c r="M219" s="1473"/>
      <c r="N219" s="1501"/>
      <c r="O219" s="1437"/>
      <c r="P219" s="1427"/>
    </row>
    <row r="220" spans="1:16" s="816" customFormat="1" ht="36" customHeight="1" x14ac:dyDescent="0.25">
      <c r="A220" s="812"/>
      <c r="B220" s="1551" t="s">
        <v>2</v>
      </c>
      <c r="C220" s="1471" t="s">
        <v>2</v>
      </c>
      <c r="D220" s="1471" t="s">
        <v>2</v>
      </c>
      <c r="E220" s="1528"/>
      <c r="F220" s="1528"/>
      <c r="G220" s="241" t="s">
        <v>708</v>
      </c>
      <c r="H220" s="242" t="s">
        <v>8</v>
      </c>
      <c r="I220" s="243" t="s">
        <v>8</v>
      </c>
      <c r="J220" s="1386" t="s">
        <v>864</v>
      </c>
      <c r="K220" s="1481" t="s">
        <v>823</v>
      </c>
      <c r="L220" s="1481" t="s">
        <v>884</v>
      </c>
      <c r="M220" s="1471" t="s">
        <v>2</v>
      </c>
      <c r="N220" s="1499" t="s">
        <v>2</v>
      </c>
      <c r="O220" s="1435"/>
      <c r="P220" s="1420" t="s">
        <v>3734</v>
      </c>
    </row>
    <row r="221" spans="1:16" s="816" customFormat="1" ht="36" customHeight="1" x14ac:dyDescent="0.25">
      <c r="A221" s="812"/>
      <c r="B221" s="1588"/>
      <c r="C221" s="1472"/>
      <c r="D221" s="1472"/>
      <c r="E221" s="1529"/>
      <c r="F221" s="1529"/>
      <c r="G221" s="32" t="s">
        <v>707</v>
      </c>
      <c r="H221" s="55" t="s">
        <v>93</v>
      </c>
      <c r="I221" s="55" t="s">
        <v>866</v>
      </c>
      <c r="J221" s="1157"/>
      <c r="K221" s="1482"/>
      <c r="L221" s="1482"/>
      <c r="M221" s="1472"/>
      <c r="N221" s="1500"/>
      <c r="O221" s="1460"/>
      <c r="P221" s="1421"/>
    </row>
    <row r="222" spans="1:16" s="816" customFormat="1" ht="36" customHeight="1" thickBot="1" x14ac:dyDescent="0.3">
      <c r="A222" s="812"/>
      <c r="B222" s="1552"/>
      <c r="C222" s="1473"/>
      <c r="D222" s="1473"/>
      <c r="E222" s="1530"/>
      <c r="F222" s="1530"/>
      <c r="G222" s="190" t="s">
        <v>1343</v>
      </c>
      <c r="H222" s="244" t="s">
        <v>1131</v>
      </c>
      <c r="I222" s="245" t="s">
        <v>860</v>
      </c>
      <c r="J222" s="1480"/>
      <c r="K222" s="1483"/>
      <c r="L222" s="1483"/>
      <c r="M222" s="1473"/>
      <c r="N222" s="1501"/>
      <c r="O222" s="1461"/>
      <c r="P222" s="1422"/>
    </row>
    <row r="223" spans="1:16" s="423" customFormat="1" ht="36" customHeight="1" x14ac:dyDescent="0.25">
      <c r="A223" s="817"/>
      <c r="B223" s="1551" t="s">
        <v>2</v>
      </c>
      <c r="C223" s="1471" t="s">
        <v>2</v>
      </c>
      <c r="D223" s="1471" t="s">
        <v>2</v>
      </c>
      <c r="E223" s="1471" t="s">
        <v>2</v>
      </c>
      <c r="F223" s="1471" t="s">
        <v>2</v>
      </c>
      <c r="G223" s="241" t="s">
        <v>708</v>
      </c>
      <c r="H223" s="242" t="s">
        <v>8</v>
      </c>
      <c r="I223" s="243" t="s">
        <v>8</v>
      </c>
      <c r="J223" s="1386" t="s">
        <v>1147</v>
      </c>
      <c r="K223" s="1481" t="s">
        <v>1143</v>
      </c>
      <c r="L223" s="1481" t="s">
        <v>1144</v>
      </c>
      <c r="M223" s="1471" t="s">
        <v>2</v>
      </c>
      <c r="N223" s="1499" t="s">
        <v>2</v>
      </c>
      <c r="O223" s="1435"/>
      <c r="P223" s="1420" t="s">
        <v>3733</v>
      </c>
    </row>
    <row r="224" spans="1:16" s="423" customFormat="1" ht="36" customHeight="1" x14ac:dyDescent="0.25">
      <c r="A224" s="817"/>
      <c r="B224" s="1588"/>
      <c r="C224" s="1472"/>
      <c r="D224" s="1472"/>
      <c r="E224" s="1472"/>
      <c r="F224" s="1472"/>
      <c r="G224" s="32" t="s">
        <v>707</v>
      </c>
      <c r="H224" s="55" t="s">
        <v>93</v>
      </c>
      <c r="I224" s="55" t="s">
        <v>866</v>
      </c>
      <c r="J224" s="1157"/>
      <c r="K224" s="1482"/>
      <c r="L224" s="1482"/>
      <c r="M224" s="1472"/>
      <c r="N224" s="1500"/>
      <c r="O224" s="1436"/>
      <c r="P224" s="1426"/>
    </row>
    <row r="225" spans="1:16" s="423" customFormat="1" ht="36" customHeight="1" x14ac:dyDescent="0.25">
      <c r="A225" s="817"/>
      <c r="B225" s="1588"/>
      <c r="C225" s="1472"/>
      <c r="D225" s="1472"/>
      <c r="E225" s="1472"/>
      <c r="F225" s="1472"/>
      <c r="G225" s="32" t="s">
        <v>1343</v>
      </c>
      <c r="H225" s="55" t="s">
        <v>999</v>
      </c>
      <c r="I225" s="42" t="s">
        <v>860</v>
      </c>
      <c r="J225" s="1157"/>
      <c r="K225" s="1482"/>
      <c r="L225" s="1482"/>
      <c r="M225" s="1472"/>
      <c r="N225" s="1500"/>
      <c r="O225" s="1436"/>
      <c r="P225" s="1426"/>
    </row>
    <row r="226" spans="1:16" s="423" customFormat="1" ht="36" customHeight="1" thickBot="1" x14ac:dyDescent="0.3">
      <c r="A226" s="817"/>
      <c r="B226" s="1552"/>
      <c r="C226" s="1473"/>
      <c r="D226" s="1473"/>
      <c r="E226" s="1473"/>
      <c r="F226" s="1473"/>
      <c r="G226" s="190" t="s">
        <v>2644</v>
      </c>
      <c r="H226" s="244" t="s">
        <v>1131</v>
      </c>
      <c r="I226" s="245" t="s">
        <v>8</v>
      </c>
      <c r="J226" s="1480"/>
      <c r="K226" s="1483"/>
      <c r="L226" s="1483"/>
      <c r="M226" s="1473"/>
      <c r="N226" s="1501"/>
      <c r="O226" s="1437"/>
      <c r="P226" s="1427"/>
    </row>
    <row r="227" spans="1:16" s="816" customFormat="1" ht="36" customHeight="1" x14ac:dyDescent="0.25">
      <c r="A227" s="812"/>
      <c r="B227" s="1551" t="s">
        <v>2</v>
      </c>
      <c r="C227" s="1471" t="s">
        <v>2</v>
      </c>
      <c r="D227" s="1471" t="s">
        <v>2</v>
      </c>
      <c r="E227" s="1528"/>
      <c r="F227" s="1528"/>
      <c r="G227" s="241" t="s">
        <v>708</v>
      </c>
      <c r="H227" s="242" t="s">
        <v>8</v>
      </c>
      <c r="I227" s="243" t="s">
        <v>8</v>
      </c>
      <c r="J227" s="1386" t="s">
        <v>869</v>
      </c>
      <c r="K227" s="1481" t="s">
        <v>1142</v>
      </c>
      <c r="L227" s="1481" t="s">
        <v>886</v>
      </c>
      <c r="M227" s="1471" t="s">
        <v>2</v>
      </c>
      <c r="N227" s="1499" t="s">
        <v>2</v>
      </c>
      <c r="O227" s="1435"/>
      <c r="P227" s="1420" t="s">
        <v>3734</v>
      </c>
    </row>
    <row r="228" spans="1:16" s="816" customFormat="1" ht="36" customHeight="1" x14ac:dyDescent="0.25">
      <c r="A228" s="812"/>
      <c r="B228" s="1588"/>
      <c r="C228" s="1472"/>
      <c r="D228" s="1472"/>
      <c r="E228" s="1529"/>
      <c r="F228" s="1529"/>
      <c r="G228" s="32" t="s">
        <v>707</v>
      </c>
      <c r="H228" s="55" t="s">
        <v>93</v>
      </c>
      <c r="I228" s="55" t="s">
        <v>866</v>
      </c>
      <c r="J228" s="1157"/>
      <c r="K228" s="1482"/>
      <c r="L228" s="1482"/>
      <c r="M228" s="1472"/>
      <c r="N228" s="1500"/>
      <c r="O228" s="1436"/>
      <c r="P228" s="1421"/>
    </row>
    <row r="229" spans="1:16" s="816" customFormat="1" ht="39" customHeight="1" thickBot="1" x14ac:dyDescent="0.3">
      <c r="A229" s="812"/>
      <c r="B229" s="1552"/>
      <c r="C229" s="1473"/>
      <c r="D229" s="1473"/>
      <c r="E229" s="1530"/>
      <c r="F229" s="1530"/>
      <c r="G229" s="190" t="s">
        <v>1342</v>
      </c>
      <c r="H229" s="244" t="s">
        <v>1131</v>
      </c>
      <c r="I229" s="245" t="s">
        <v>1141</v>
      </c>
      <c r="J229" s="1480"/>
      <c r="K229" s="1483"/>
      <c r="L229" s="1483"/>
      <c r="M229" s="1473"/>
      <c r="N229" s="1501"/>
      <c r="O229" s="1437"/>
      <c r="P229" s="1422"/>
    </row>
    <row r="230" spans="1:16" s="423" customFormat="1" ht="36" customHeight="1" x14ac:dyDescent="0.25">
      <c r="A230" s="817"/>
      <c r="B230" s="1551" t="s">
        <v>2</v>
      </c>
      <c r="C230" s="1471" t="s">
        <v>2</v>
      </c>
      <c r="D230" s="1471" t="s">
        <v>2</v>
      </c>
      <c r="E230" s="1471" t="s">
        <v>2</v>
      </c>
      <c r="F230" s="1471" t="s">
        <v>2</v>
      </c>
      <c r="G230" s="241" t="s">
        <v>708</v>
      </c>
      <c r="H230" s="242" t="s">
        <v>8</v>
      </c>
      <c r="I230" s="243" t="s">
        <v>8</v>
      </c>
      <c r="J230" s="1386" t="s">
        <v>3165</v>
      </c>
      <c r="K230" s="1490" t="s">
        <v>3166</v>
      </c>
      <c r="L230" s="1490" t="s">
        <v>1145</v>
      </c>
      <c r="M230" s="1471" t="s">
        <v>2</v>
      </c>
      <c r="N230" s="1499" t="s">
        <v>2</v>
      </c>
      <c r="O230" s="1432" t="s">
        <v>3509</v>
      </c>
      <c r="P230" s="1420" t="s">
        <v>3507</v>
      </c>
    </row>
    <row r="231" spans="1:16" s="423" customFormat="1" ht="36" customHeight="1" x14ac:dyDescent="0.25">
      <c r="A231" s="817"/>
      <c r="B231" s="1588"/>
      <c r="C231" s="1472"/>
      <c r="D231" s="1472"/>
      <c r="E231" s="1472"/>
      <c r="F231" s="1472"/>
      <c r="G231" s="32" t="s">
        <v>707</v>
      </c>
      <c r="H231" s="55" t="s">
        <v>93</v>
      </c>
      <c r="I231" s="55" t="s">
        <v>866</v>
      </c>
      <c r="J231" s="1157"/>
      <c r="K231" s="1491"/>
      <c r="L231" s="1491"/>
      <c r="M231" s="1472"/>
      <c r="N231" s="1500"/>
      <c r="O231" s="1433"/>
      <c r="P231" s="1426"/>
    </row>
    <row r="232" spans="1:16" s="423" customFormat="1" ht="42.75" customHeight="1" x14ac:dyDescent="0.25">
      <c r="A232" s="817"/>
      <c r="B232" s="1588"/>
      <c r="C232" s="1472"/>
      <c r="D232" s="1472"/>
      <c r="E232" s="1472"/>
      <c r="F232" s="1472"/>
      <c r="G232" s="32" t="s">
        <v>1342</v>
      </c>
      <c r="H232" s="55" t="s">
        <v>620</v>
      </c>
      <c r="I232" s="42" t="s">
        <v>1141</v>
      </c>
      <c r="J232" s="1157"/>
      <c r="K232" s="1491"/>
      <c r="L232" s="1491"/>
      <c r="M232" s="1472"/>
      <c r="N232" s="1500"/>
      <c r="O232" s="1433"/>
      <c r="P232" s="1426"/>
    </row>
    <row r="233" spans="1:16" s="423" customFormat="1" ht="51.75" customHeight="1" thickBot="1" x14ac:dyDescent="0.3">
      <c r="A233" s="817"/>
      <c r="B233" s="1552"/>
      <c r="C233" s="1473"/>
      <c r="D233" s="1473"/>
      <c r="E233" s="1473"/>
      <c r="F233" s="1473"/>
      <c r="G233" s="190" t="s">
        <v>706</v>
      </c>
      <c r="H233" s="244" t="s">
        <v>1131</v>
      </c>
      <c r="I233" s="245" t="s">
        <v>1179</v>
      </c>
      <c r="J233" s="1480"/>
      <c r="K233" s="1492"/>
      <c r="L233" s="1492"/>
      <c r="M233" s="1473"/>
      <c r="N233" s="1501"/>
      <c r="O233" s="1434"/>
      <c r="P233" s="1427"/>
    </row>
    <row r="234" spans="1:16" s="423" customFormat="1" ht="36" customHeight="1" x14ac:dyDescent="0.25">
      <c r="A234" s="817"/>
      <c r="B234" s="1551" t="s">
        <v>2</v>
      </c>
      <c r="C234" s="1471" t="s">
        <v>2</v>
      </c>
      <c r="D234" s="1471" t="s">
        <v>2</v>
      </c>
      <c r="E234" s="1471" t="s">
        <v>2</v>
      </c>
      <c r="F234" s="1471" t="s">
        <v>2</v>
      </c>
      <c r="G234" s="241" t="s">
        <v>708</v>
      </c>
      <c r="H234" s="242" t="s">
        <v>8</v>
      </c>
      <c r="I234" s="243" t="s">
        <v>8</v>
      </c>
      <c r="J234" s="1386" t="s">
        <v>1148</v>
      </c>
      <c r="K234" s="1481" t="s">
        <v>1332</v>
      </c>
      <c r="L234" s="1481" t="s">
        <v>1145</v>
      </c>
      <c r="M234" s="1471" t="s">
        <v>2</v>
      </c>
      <c r="N234" s="1499" t="s">
        <v>2</v>
      </c>
      <c r="O234" s="1432" t="s">
        <v>3509</v>
      </c>
      <c r="P234" s="1420" t="s">
        <v>3507</v>
      </c>
    </row>
    <row r="235" spans="1:16" s="423" customFormat="1" ht="36" customHeight="1" x14ac:dyDescent="0.25">
      <c r="A235" s="817"/>
      <c r="B235" s="1588"/>
      <c r="C235" s="1472"/>
      <c r="D235" s="1472"/>
      <c r="E235" s="1472"/>
      <c r="F235" s="1472"/>
      <c r="G235" s="32" t="s">
        <v>707</v>
      </c>
      <c r="H235" s="55" t="s">
        <v>93</v>
      </c>
      <c r="I235" s="55" t="s">
        <v>866</v>
      </c>
      <c r="J235" s="1157"/>
      <c r="K235" s="1482"/>
      <c r="L235" s="1482"/>
      <c r="M235" s="1472"/>
      <c r="N235" s="1500"/>
      <c r="O235" s="1433"/>
      <c r="P235" s="1426"/>
    </row>
    <row r="236" spans="1:16" s="423" customFormat="1" ht="42.75" customHeight="1" x14ac:dyDescent="0.25">
      <c r="A236" s="817"/>
      <c r="B236" s="1588"/>
      <c r="C236" s="1472"/>
      <c r="D236" s="1472"/>
      <c r="E236" s="1472"/>
      <c r="F236" s="1472"/>
      <c r="G236" s="32" t="s">
        <v>1342</v>
      </c>
      <c r="H236" s="55" t="s">
        <v>620</v>
      </c>
      <c r="I236" s="42" t="s">
        <v>1141</v>
      </c>
      <c r="J236" s="1157"/>
      <c r="K236" s="1482"/>
      <c r="L236" s="1482"/>
      <c r="M236" s="1472"/>
      <c r="N236" s="1500"/>
      <c r="O236" s="1433"/>
      <c r="P236" s="1426"/>
    </row>
    <row r="237" spans="1:16" s="423" customFormat="1" ht="51.75" customHeight="1" thickBot="1" x14ac:dyDescent="0.3">
      <c r="A237" s="817"/>
      <c r="B237" s="1552"/>
      <c r="C237" s="1473"/>
      <c r="D237" s="1473"/>
      <c r="E237" s="1473"/>
      <c r="F237" s="1473"/>
      <c r="G237" s="190" t="s">
        <v>2643</v>
      </c>
      <c r="H237" s="244" t="s">
        <v>1131</v>
      </c>
      <c r="I237" s="245" t="s">
        <v>8</v>
      </c>
      <c r="J237" s="1480"/>
      <c r="K237" s="1483"/>
      <c r="L237" s="1483"/>
      <c r="M237" s="1473"/>
      <c r="N237" s="1501"/>
      <c r="O237" s="1434"/>
      <c r="P237" s="1427"/>
    </row>
    <row r="238" spans="1:16" s="816" customFormat="1" ht="36" customHeight="1" x14ac:dyDescent="0.25">
      <c r="A238" s="812"/>
      <c r="B238" s="1551" t="s">
        <v>2</v>
      </c>
      <c r="C238" s="1471" t="s">
        <v>2</v>
      </c>
      <c r="D238" s="1471" t="s">
        <v>2</v>
      </c>
      <c r="E238" s="1528"/>
      <c r="F238" s="1528"/>
      <c r="G238" s="241" t="s">
        <v>708</v>
      </c>
      <c r="H238" s="242" t="s">
        <v>8</v>
      </c>
      <c r="I238" s="243" t="s">
        <v>8</v>
      </c>
      <c r="J238" s="1386" t="s">
        <v>867</v>
      </c>
      <c r="K238" s="1481" t="s">
        <v>824</v>
      </c>
      <c r="L238" s="1481" t="s">
        <v>885</v>
      </c>
      <c r="M238" s="1471" t="s">
        <v>2</v>
      </c>
      <c r="N238" s="1499" t="s">
        <v>2</v>
      </c>
      <c r="O238" s="1435"/>
      <c r="P238" s="1420" t="s">
        <v>3734</v>
      </c>
    </row>
    <row r="239" spans="1:16" s="816" customFormat="1" ht="36" customHeight="1" x14ac:dyDescent="0.25">
      <c r="A239" s="812"/>
      <c r="B239" s="1588"/>
      <c r="C239" s="1472"/>
      <c r="D239" s="1472"/>
      <c r="E239" s="1529"/>
      <c r="F239" s="1529"/>
      <c r="G239" s="32" t="s">
        <v>707</v>
      </c>
      <c r="H239" s="55" t="s">
        <v>93</v>
      </c>
      <c r="I239" s="55" t="s">
        <v>866</v>
      </c>
      <c r="J239" s="1157"/>
      <c r="K239" s="1482"/>
      <c r="L239" s="1482"/>
      <c r="M239" s="1472"/>
      <c r="N239" s="1500"/>
      <c r="O239" s="1436"/>
      <c r="P239" s="1421"/>
    </row>
    <row r="240" spans="1:16" s="816" customFormat="1" ht="36" customHeight="1" thickBot="1" x14ac:dyDescent="0.3">
      <c r="A240" s="812"/>
      <c r="B240" s="1552"/>
      <c r="C240" s="1473"/>
      <c r="D240" s="1473"/>
      <c r="E240" s="1530"/>
      <c r="F240" s="1530"/>
      <c r="G240" s="190" t="s">
        <v>1341</v>
      </c>
      <c r="H240" s="244" t="s">
        <v>1131</v>
      </c>
      <c r="I240" s="245" t="s">
        <v>860</v>
      </c>
      <c r="J240" s="1480"/>
      <c r="K240" s="1483"/>
      <c r="L240" s="1483"/>
      <c r="M240" s="1473"/>
      <c r="N240" s="1501"/>
      <c r="O240" s="1437"/>
      <c r="P240" s="1422"/>
    </row>
    <row r="241" spans="1:16" s="423" customFormat="1" ht="36" customHeight="1" x14ac:dyDescent="0.25">
      <c r="A241" s="817"/>
      <c r="B241" s="1551" t="s">
        <v>2</v>
      </c>
      <c r="C241" s="1471" t="s">
        <v>2</v>
      </c>
      <c r="D241" s="1471" t="s">
        <v>2</v>
      </c>
      <c r="E241" s="1471" t="s">
        <v>2</v>
      </c>
      <c r="F241" s="1471" t="s">
        <v>2</v>
      </c>
      <c r="G241" s="241" t="s">
        <v>708</v>
      </c>
      <c r="H241" s="242" t="s">
        <v>8</v>
      </c>
      <c r="I241" s="243" t="s">
        <v>8</v>
      </c>
      <c r="J241" s="1386" t="s">
        <v>1149</v>
      </c>
      <c r="K241" s="1481" t="s">
        <v>1358</v>
      </c>
      <c r="L241" s="1481" t="s">
        <v>1359</v>
      </c>
      <c r="M241" s="1634" t="s">
        <v>2</v>
      </c>
      <c r="N241" s="1585" t="s">
        <v>2</v>
      </c>
      <c r="O241" s="1432" t="s">
        <v>3509</v>
      </c>
      <c r="P241" s="1420" t="s">
        <v>3507</v>
      </c>
    </row>
    <row r="242" spans="1:16" s="423" customFormat="1" ht="36" customHeight="1" x14ac:dyDescent="0.25">
      <c r="A242" s="817"/>
      <c r="B242" s="1588"/>
      <c r="C242" s="1472"/>
      <c r="D242" s="1472"/>
      <c r="E242" s="1472"/>
      <c r="F242" s="1472"/>
      <c r="G242" s="32" t="s">
        <v>707</v>
      </c>
      <c r="H242" s="55" t="s">
        <v>93</v>
      </c>
      <c r="I242" s="55" t="s">
        <v>866</v>
      </c>
      <c r="J242" s="1157"/>
      <c r="K242" s="1482"/>
      <c r="L242" s="1482"/>
      <c r="M242" s="1635"/>
      <c r="N242" s="1586"/>
      <c r="O242" s="1433"/>
      <c r="P242" s="1426"/>
    </row>
    <row r="243" spans="1:16" s="423" customFormat="1" ht="36" customHeight="1" x14ac:dyDescent="0.25">
      <c r="A243" s="817"/>
      <c r="B243" s="1588"/>
      <c r="C243" s="1472"/>
      <c r="D243" s="1472"/>
      <c r="E243" s="1472"/>
      <c r="F243" s="1472"/>
      <c r="G243" s="32" t="s">
        <v>1341</v>
      </c>
      <c r="H243" s="55" t="s">
        <v>999</v>
      </c>
      <c r="I243" s="42" t="s">
        <v>860</v>
      </c>
      <c r="J243" s="1157"/>
      <c r="K243" s="1482"/>
      <c r="L243" s="1482"/>
      <c r="M243" s="1635"/>
      <c r="N243" s="1586"/>
      <c r="O243" s="1433"/>
      <c r="P243" s="1426"/>
    </row>
    <row r="244" spans="1:16" s="423" customFormat="1" ht="36" customHeight="1" thickBot="1" x14ac:dyDescent="0.3">
      <c r="A244" s="817"/>
      <c r="B244" s="1552"/>
      <c r="C244" s="1473"/>
      <c r="D244" s="1473"/>
      <c r="E244" s="1473"/>
      <c r="F244" s="1473"/>
      <c r="G244" s="190" t="s">
        <v>1379</v>
      </c>
      <c r="H244" s="244" t="s">
        <v>1131</v>
      </c>
      <c r="I244" s="245" t="s">
        <v>8</v>
      </c>
      <c r="J244" s="1480"/>
      <c r="K244" s="1483"/>
      <c r="L244" s="1483"/>
      <c r="M244" s="1636"/>
      <c r="N244" s="1587"/>
      <c r="O244" s="1434"/>
      <c r="P244" s="1427"/>
    </row>
    <row r="245" spans="1:16" s="816" customFormat="1" ht="36" customHeight="1" x14ac:dyDescent="0.25">
      <c r="A245" s="812"/>
      <c r="B245" s="1551" t="s">
        <v>2</v>
      </c>
      <c r="C245" s="1471" t="s">
        <v>2</v>
      </c>
      <c r="D245" s="1471" t="s">
        <v>2</v>
      </c>
      <c r="E245" s="1528"/>
      <c r="F245" s="1528"/>
      <c r="G245" s="241" t="s">
        <v>708</v>
      </c>
      <c r="H245" s="242" t="s">
        <v>8</v>
      </c>
      <c r="I245" s="243" t="s">
        <v>8</v>
      </c>
      <c r="J245" s="1386" t="s">
        <v>1150</v>
      </c>
      <c r="K245" s="1481" t="s">
        <v>1146</v>
      </c>
      <c r="L245" s="1481" t="s">
        <v>2626</v>
      </c>
      <c r="M245" s="1471" t="s">
        <v>2</v>
      </c>
      <c r="N245" s="1499" t="s">
        <v>2</v>
      </c>
      <c r="O245" s="1435"/>
      <c r="P245" s="1420" t="s">
        <v>3734</v>
      </c>
    </row>
    <row r="246" spans="1:16" s="816" customFormat="1" ht="36" customHeight="1" x14ac:dyDescent="0.25">
      <c r="A246" s="812"/>
      <c r="B246" s="1588"/>
      <c r="C246" s="1472"/>
      <c r="D246" s="1472"/>
      <c r="E246" s="1529"/>
      <c r="F246" s="1529"/>
      <c r="G246" s="32" t="s">
        <v>707</v>
      </c>
      <c r="H246" s="55" t="s">
        <v>93</v>
      </c>
      <c r="I246" s="55" t="s">
        <v>866</v>
      </c>
      <c r="J246" s="1157"/>
      <c r="K246" s="1482"/>
      <c r="L246" s="1482"/>
      <c r="M246" s="1472"/>
      <c r="N246" s="1500"/>
      <c r="O246" s="1460"/>
      <c r="P246" s="1421"/>
    </row>
    <row r="247" spans="1:16" s="816" customFormat="1" ht="36" customHeight="1" thickBot="1" x14ac:dyDescent="0.3">
      <c r="A247" s="812"/>
      <c r="B247" s="1552"/>
      <c r="C247" s="1473"/>
      <c r="D247" s="1473"/>
      <c r="E247" s="1530"/>
      <c r="F247" s="1530"/>
      <c r="G247" s="190" t="s">
        <v>1536</v>
      </c>
      <c r="H247" s="244" t="s">
        <v>1131</v>
      </c>
      <c r="I247" s="245" t="s">
        <v>865</v>
      </c>
      <c r="J247" s="1480"/>
      <c r="K247" s="1483"/>
      <c r="L247" s="1483"/>
      <c r="M247" s="1473"/>
      <c r="N247" s="1501"/>
      <c r="O247" s="1461"/>
      <c r="P247" s="1422"/>
    </row>
    <row r="248" spans="1:16" s="816" customFormat="1" ht="36" customHeight="1" x14ac:dyDescent="0.25">
      <c r="A248" s="812"/>
      <c r="B248" s="1551" t="s">
        <v>2</v>
      </c>
      <c r="C248" s="1471" t="s">
        <v>2</v>
      </c>
      <c r="D248" s="1471" t="s">
        <v>2</v>
      </c>
      <c r="E248" s="1528"/>
      <c r="F248" s="1528"/>
      <c r="G248" s="241" t="s">
        <v>708</v>
      </c>
      <c r="H248" s="242" t="s">
        <v>8</v>
      </c>
      <c r="I248" s="243" t="s">
        <v>8</v>
      </c>
      <c r="J248" s="1386" t="s">
        <v>868</v>
      </c>
      <c r="K248" s="1481" t="s">
        <v>825</v>
      </c>
      <c r="L248" s="1481" t="s">
        <v>887</v>
      </c>
      <c r="M248" s="1471" t="s">
        <v>2</v>
      </c>
      <c r="N248" s="1499" t="s">
        <v>2</v>
      </c>
      <c r="O248" s="1435"/>
      <c r="P248" s="1420" t="s">
        <v>3734</v>
      </c>
    </row>
    <row r="249" spans="1:16" s="816" customFormat="1" ht="36" customHeight="1" x14ac:dyDescent="0.25">
      <c r="A249" s="812"/>
      <c r="B249" s="1588"/>
      <c r="C249" s="1472"/>
      <c r="D249" s="1472"/>
      <c r="E249" s="1529"/>
      <c r="F249" s="1529"/>
      <c r="G249" s="32" t="s">
        <v>707</v>
      </c>
      <c r="H249" s="55" t="s">
        <v>93</v>
      </c>
      <c r="I249" s="55" t="s">
        <v>866</v>
      </c>
      <c r="J249" s="1157"/>
      <c r="K249" s="1482"/>
      <c r="L249" s="1482"/>
      <c r="M249" s="1472"/>
      <c r="N249" s="1500"/>
      <c r="O249" s="1460"/>
      <c r="P249" s="1421"/>
    </row>
    <row r="250" spans="1:16" s="816" customFormat="1" ht="36" customHeight="1" thickBot="1" x14ac:dyDescent="0.3">
      <c r="A250" s="812"/>
      <c r="B250" s="1552"/>
      <c r="C250" s="1473"/>
      <c r="D250" s="1473"/>
      <c r="E250" s="1530"/>
      <c r="F250" s="1530"/>
      <c r="G250" s="190" t="s">
        <v>1340</v>
      </c>
      <c r="H250" s="244" t="s">
        <v>1131</v>
      </c>
      <c r="I250" s="245" t="s">
        <v>1141</v>
      </c>
      <c r="J250" s="1480"/>
      <c r="K250" s="1483"/>
      <c r="L250" s="1483"/>
      <c r="M250" s="1473"/>
      <c r="N250" s="1501"/>
      <c r="O250" s="1461"/>
      <c r="P250" s="1422"/>
    </row>
    <row r="251" spans="1:16" s="816" customFormat="1" ht="34.5" customHeight="1" x14ac:dyDescent="0.25">
      <c r="A251" s="812"/>
      <c r="B251" s="1551" t="s">
        <v>2</v>
      </c>
      <c r="C251" s="1471" t="s">
        <v>2</v>
      </c>
      <c r="D251" s="1471" t="s">
        <v>2</v>
      </c>
      <c r="E251" s="1528"/>
      <c r="F251" s="1528"/>
      <c r="G251" s="3022" t="s">
        <v>3822</v>
      </c>
      <c r="H251" s="3023"/>
      <c r="I251" s="3024"/>
      <c r="J251" s="1526" t="s">
        <v>3670</v>
      </c>
      <c r="K251" s="1526" t="s">
        <v>3671</v>
      </c>
      <c r="L251" s="1526" t="s">
        <v>3672</v>
      </c>
      <c r="M251" s="1581"/>
      <c r="N251" s="1499" t="s">
        <v>2</v>
      </c>
      <c r="O251" s="1435"/>
      <c r="P251" s="1420" t="s">
        <v>3734</v>
      </c>
    </row>
    <row r="252" spans="1:16" s="816" customFormat="1" ht="53.25" customHeight="1" x14ac:dyDescent="0.25">
      <c r="A252" s="812"/>
      <c r="B252" s="1579"/>
      <c r="C252" s="1401"/>
      <c r="D252" s="1401"/>
      <c r="E252" s="1580"/>
      <c r="F252" s="1580"/>
      <c r="G252" s="1017" t="s">
        <v>3462</v>
      </c>
      <c r="H252" s="1025" t="s">
        <v>3698</v>
      </c>
      <c r="I252" s="1024" t="s">
        <v>8</v>
      </c>
      <c r="J252" s="1406"/>
      <c r="K252" s="1406"/>
      <c r="L252" s="1406"/>
      <c r="M252" s="1582"/>
      <c r="N252" s="1584"/>
      <c r="O252" s="1460"/>
      <c r="P252" s="1421"/>
    </row>
    <row r="253" spans="1:16" s="816" customFormat="1" ht="36" customHeight="1" thickBot="1" x14ac:dyDescent="0.3">
      <c r="A253" s="812"/>
      <c r="B253" s="1552"/>
      <c r="C253" s="1473"/>
      <c r="D253" s="1473"/>
      <c r="E253" s="1530"/>
      <c r="F253" s="1530"/>
      <c r="G253" s="1021" t="s">
        <v>3673</v>
      </c>
      <c r="H253" s="1022" t="s">
        <v>1131</v>
      </c>
      <c r="I253" s="1023" t="s">
        <v>1179</v>
      </c>
      <c r="J253" s="1527"/>
      <c r="K253" s="1527"/>
      <c r="L253" s="1527"/>
      <c r="M253" s="1583"/>
      <c r="N253" s="1501"/>
      <c r="O253" s="1461"/>
      <c r="P253" s="1422"/>
    </row>
    <row r="254" spans="1:16" ht="21" customHeight="1" thickBot="1" x14ac:dyDescent="0.3">
      <c r="A254" s="233" t="s">
        <v>103</v>
      </c>
      <c r="B254" s="1487" t="s">
        <v>364</v>
      </c>
      <c r="C254" s="1488"/>
      <c r="D254" s="1488"/>
      <c r="E254" s="1488"/>
      <c r="F254" s="1488"/>
      <c r="G254" s="1488"/>
      <c r="H254" s="1488"/>
      <c r="I254" s="1488"/>
      <c r="J254" s="1488"/>
      <c r="K254" s="1488"/>
      <c r="L254" s="1488"/>
      <c r="M254" s="1488"/>
      <c r="N254" s="1489"/>
      <c r="O254" s="1006"/>
      <c r="P254" s="1002"/>
    </row>
    <row r="255" spans="1:16" ht="18.75" customHeight="1" thickBot="1" x14ac:dyDescent="0.3">
      <c r="A255" s="233" t="s">
        <v>118</v>
      </c>
      <c r="B255" s="1487" t="s">
        <v>373</v>
      </c>
      <c r="C255" s="1488"/>
      <c r="D255" s="1488"/>
      <c r="E255" s="1488"/>
      <c r="F255" s="1488"/>
      <c r="G255" s="1488"/>
      <c r="H255" s="1488"/>
      <c r="I255" s="1488"/>
      <c r="J255" s="1488"/>
      <c r="K255" s="1488"/>
      <c r="L255" s="1488"/>
      <c r="M255" s="1488"/>
      <c r="N255" s="1489"/>
      <c r="O255" s="1006"/>
      <c r="P255" s="1002"/>
    </row>
    <row r="256" spans="1:16" ht="39.75" customHeight="1" x14ac:dyDescent="0.25">
      <c r="A256" s="229"/>
      <c r="B256" s="1551" t="s">
        <v>2</v>
      </c>
      <c r="C256" s="1471" t="s">
        <v>2</v>
      </c>
      <c r="D256" s="1477"/>
      <c r="E256" s="1471" t="s">
        <v>2</v>
      </c>
      <c r="F256" s="1471" t="s">
        <v>2</v>
      </c>
      <c r="G256" s="241" t="s">
        <v>1081</v>
      </c>
      <c r="H256" s="242" t="s">
        <v>620</v>
      </c>
      <c r="I256" s="243" t="s">
        <v>588</v>
      </c>
      <c r="J256" s="1386" t="s">
        <v>3230</v>
      </c>
      <c r="K256" s="1490" t="s">
        <v>3229</v>
      </c>
      <c r="L256" s="1490" t="s">
        <v>3231</v>
      </c>
      <c r="M256" s="1484" t="s">
        <v>2</v>
      </c>
      <c r="N256" s="1521" t="s">
        <v>2</v>
      </c>
      <c r="O256" s="1432" t="s">
        <v>3509</v>
      </c>
      <c r="P256" s="1428"/>
    </row>
    <row r="257" spans="1:16" ht="48.75" customHeight="1" thickBot="1" x14ac:dyDescent="0.3">
      <c r="A257" s="229"/>
      <c r="B257" s="1552"/>
      <c r="C257" s="1473"/>
      <c r="D257" s="1479"/>
      <c r="E257" s="1473"/>
      <c r="F257" s="1473"/>
      <c r="G257" s="190" t="s">
        <v>3143</v>
      </c>
      <c r="H257" s="244" t="s">
        <v>3232</v>
      </c>
      <c r="I257" s="190" t="s">
        <v>8</v>
      </c>
      <c r="J257" s="1617"/>
      <c r="K257" s="1492"/>
      <c r="L257" s="1618"/>
      <c r="M257" s="1486"/>
      <c r="N257" s="1523"/>
      <c r="O257" s="1434"/>
      <c r="P257" s="1429"/>
    </row>
    <row r="258" spans="1:16" ht="21" customHeight="1" thickBot="1" x14ac:dyDescent="0.3">
      <c r="A258" s="233" t="s">
        <v>103</v>
      </c>
      <c r="B258" s="1487" t="s">
        <v>364</v>
      </c>
      <c r="C258" s="1488"/>
      <c r="D258" s="1488"/>
      <c r="E258" s="1488"/>
      <c r="F258" s="1488"/>
      <c r="G258" s="1488"/>
      <c r="H258" s="1488"/>
      <c r="I258" s="1488"/>
      <c r="J258" s="1488"/>
      <c r="K258" s="1488"/>
      <c r="L258" s="1488"/>
      <c r="M258" s="1488"/>
      <c r="N258" s="1489"/>
      <c r="O258" s="1006"/>
      <c r="P258" s="1002"/>
    </row>
    <row r="259" spans="1:16" ht="18.75" customHeight="1" thickBot="1" x14ac:dyDescent="0.3">
      <c r="A259" s="229" t="s">
        <v>118</v>
      </c>
      <c r="B259" s="1487" t="s">
        <v>373</v>
      </c>
      <c r="C259" s="1488"/>
      <c r="D259" s="1488"/>
      <c r="E259" s="1488"/>
      <c r="F259" s="1488"/>
      <c r="G259" s="1488"/>
      <c r="H259" s="1488"/>
      <c r="I259" s="1488"/>
      <c r="J259" s="1488"/>
      <c r="K259" s="1488"/>
      <c r="L259" s="1488"/>
      <c r="M259" s="1488"/>
      <c r="N259" s="1489"/>
      <c r="O259" s="1006"/>
      <c r="P259" s="1002"/>
    </row>
    <row r="260" spans="1:16" ht="19.5" customHeight="1" thickBot="1" x14ac:dyDescent="0.3">
      <c r="A260" s="233" t="s">
        <v>120</v>
      </c>
      <c r="B260" s="1487" t="s">
        <v>384</v>
      </c>
      <c r="C260" s="1488"/>
      <c r="D260" s="1488"/>
      <c r="E260" s="1488"/>
      <c r="F260" s="1488"/>
      <c r="G260" s="1488"/>
      <c r="H260" s="1488"/>
      <c r="I260" s="1488"/>
      <c r="J260" s="1488"/>
      <c r="K260" s="1488"/>
      <c r="L260" s="1488"/>
      <c r="M260" s="1488"/>
      <c r="N260" s="1489"/>
      <c r="O260" s="1006"/>
      <c r="P260" s="1002"/>
    </row>
    <row r="261" spans="1:16" ht="39.75" customHeight="1" x14ac:dyDescent="0.25">
      <c r="A261" s="229"/>
      <c r="B261" s="1496"/>
      <c r="C261" s="1484" t="s">
        <v>2</v>
      </c>
      <c r="D261" s="1484" t="s">
        <v>2</v>
      </c>
      <c r="E261" s="1484" t="s">
        <v>2</v>
      </c>
      <c r="F261" s="1484" t="s">
        <v>2</v>
      </c>
      <c r="G261" s="241" t="s">
        <v>1081</v>
      </c>
      <c r="H261" s="242" t="s">
        <v>620</v>
      </c>
      <c r="I261" s="243" t="s">
        <v>588</v>
      </c>
      <c r="J261" s="1386" t="s">
        <v>3222</v>
      </c>
      <c r="K261" s="1490" t="s">
        <v>3221</v>
      </c>
      <c r="L261" s="1490" t="s">
        <v>3224</v>
      </c>
      <c r="M261" s="1484" t="s">
        <v>2</v>
      </c>
      <c r="N261" s="1521" t="s">
        <v>2</v>
      </c>
      <c r="O261" s="1432" t="s">
        <v>3509</v>
      </c>
      <c r="P261" s="1430"/>
    </row>
    <row r="262" spans="1:16" ht="48.75" customHeight="1" x14ac:dyDescent="0.25">
      <c r="A262" s="229"/>
      <c r="B262" s="1497"/>
      <c r="C262" s="1485"/>
      <c r="D262" s="1485"/>
      <c r="E262" s="1485"/>
      <c r="F262" s="1485"/>
      <c r="G262" s="32" t="s">
        <v>3143</v>
      </c>
      <c r="H262" s="1157" t="s">
        <v>3223</v>
      </c>
      <c r="I262" s="32" t="s">
        <v>8</v>
      </c>
      <c r="J262" s="1157"/>
      <c r="K262" s="1491"/>
      <c r="L262" s="1491"/>
      <c r="M262" s="1485"/>
      <c r="N262" s="1522"/>
      <c r="O262" s="1433"/>
      <c r="P262" s="1431"/>
    </row>
    <row r="263" spans="1:16" ht="39.75" customHeight="1" thickBot="1" x14ac:dyDescent="0.3">
      <c r="A263" s="229"/>
      <c r="B263" s="1498"/>
      <c r="C263" s="1486"/>
      <c r="D263" s="1486"/>
      <c r="E263" s="1486"/>
      <c r="F263" s="1486"/>
      <c r="G263" s="190" t="s">
        <v>730</v>
      </c>
      <c r="H263" s="1480"/>
      <c r="I263" s="244" t="s">
        <v>8</v>
      </c>
      <c r="J263" s="1480"/>
      <c r="K263" s="1492"/>
      <c r="L263" s="1492"/>
      <c r="M263" s="1486"/>
      <c r="N263" s="1523"/>
      <c r="O263" s="1434"/>
      <c r="P263" s="1429"/>
    </row>
    <row r="264" spans="1:16" ht="39.75" customHeight="1" x14ac:dyDescent="0.25">
      <c r="A264" s="229"/>
      <c r="B264" s="1496"/>
      <c r="C264" s="1484" t="s">
        <v>2</v>
      </c>
      <c r="D264" s="1484" t="s">
        <v>2</v>
      </c>
      <c r="E264" s="1484" t="s">
        <v>2</v>
      </c>
      <c r="F264" s="1484" t="s">
        <v>2</v>
      </c>
      <c r="G264" s="1018" t="s">
        <v>3571</v>
      </c>
      <c r="H264" s="1019" t="s">
        <v>620</v>
      </c>
      <c r="I264" s="1020" t="s">
        <v>588</v>
      </c>
      <c r="J264" s="1526" t="s">
        <v>3599</v>
      </c>
      <c r="K264" s="1526" t="s">
        <v>3583</v>
      </c>
      <c r="L264" s="1526" t="s">
        <v>3584</v>
      </c>
      <c r="M264" s="1484" t="s">
        <v>2</v>
      </c>
      <c r="N264" s="1521" t="s">
        <v>2</v>
      </c>
      <c r="O264" s="1432" t="s">
        <v>3509</v>
      </c>
      <c r="P264" s="1442"/>
    </row>
    <row r="265" spans="1:16" ht="39.75" customHeight="1" thickBot="1" x14ac:dyDescent="0.3">
      <c r="A265" s="229"/>
      <c r="B265" s="1498"/>
      <c r="C265" s="1486"/>
      <c r="D265" s="1486"/>
      <c r="E265" s="1486"/>
      <c r="F265" s="1486"/>
      <c r="G265" s="1021" t="s">
        <v>3526</v>
      </c>
      <c r="H265" s="1022" t="s">
        <v>3232</v>
      </c>
      <c r="I265" s="1022" t="s">
        <v>8</v>
      </c>
      <c r="J265" s="1527"/>
      <c r="K265" s="1527"/>
      <c r="L265" s="1643"/>
      <c r="M265" s="1486"/>
      <c r="N265" s="1523"/>
      <c r="O265" s="1434"/>
      <c r="P265" s="1441"/>
    </row>
    <row r="266" spans="1:16" ht="21" customHeight="1" thickBot="1" x14ac:dyDescent="0.3">
      <c r="A266" s="233" t="s">
        <v>103</v>
      </c>
      <c r="B266" s="1487" t="s">
        <v>364</v>
      </c>
      <c r="C266" s="1488"/>
      <c r="D266" s="1488"/>
      <c r="E266" s="1488"/>
      <c r="F266" s="1488"/>
      <c r="G266" s="1488"/>
      <c r="H266" s="1488"/>
      <c r="I266" s="1488"/>
      <c r="J266" s="1488"/>
      <c r="K266" s="1488"/>
      <c r="L266" s="1488"/>
      <c r="M266" s="1488"/>
      <c r="N266" s="1489"/>
      <c r="O266" s="1006"/>
      <c r="P266" s="1002"/>
    </row>
    <row r="267" spans="1:16" ht="19.5" customHeight="1" thickBot="1" x14ac:dyDescent="0.3">
      <c r="A267" s="233" t="s">
        <v>120</v>
      </c>
      <c r="B267" s="1487" t="s">
        <v>384</v>
      </c>
      <c r="C267" s="1488"/>
      <c r="D267" s="1488"/>
      <c r="E267" s="1488"/>
      <c r="F267" s="1488"/>
      <c r="G267" s="1488"/>
      <c r="H267" s="1488"/>
      <c r="I267" s="1488"/>
      <c r="J267" s="1488"/>
      <c r="K267" s="1488"/>
      <c r="L267" s="1488"/>
      <c r="M267" s="1488"/>
      <c r="N267" s="1489"/>
      <c r="O267" s="1006"/>
      <c r="P267" s="1002"/>
    </row>
    <row r="268" spans="1:16" ht="39.75" customHeight="1" x14ac:dyDescent="0.25">
      <c r="A268" s="229"/>
      <c r="B268" s="1496"/>
      <c r="C268" s="1484" t="s">
        <v>2</v>
      </c>
      <c r="D268" s="1484" t="s">
        <v>2</v>
      </c>
      <c r="E268" s="1477"/>
      <c r="F268" s="1477"/>
      <c r="G268" s="241" t="s">
        <v>1081</v>
      </c>
      <c r="H268" s="242" t="s">
        <v>620</v>
      </c>
      <c r="I268" s="243" t="s">
        <v>588</v>
      </c>
      <c r="J268" s="1386" t="s">
        <v>2973</v>
      </c>
      <c r="K268" s="1481" t="s">
        <v>2974</v>
      </c>
      <c r="L268" s="1481" t="s">
        <v>2975</v>
      </c>
      <c r="M268" s="1484" t="s">
        <v>2</v>
      </c>
      <c r="N268" s="1521" t="s">
        <v>2</v>
      </c>
      <c r="O268" s="1435"/>
      <c r="P268" s="1420" t="s">
        <v>3734</v>
      </c>
    </row>
    <row r="269" spans="1:16" ht="39.75" customHeight="1" x14ac:dyDescent="0.25">
      <c r="A269" s="229"/>
      <c r="B269" s="1497"/>
      <c r="C269" s="1485"/>
      <c r="D269" s="1485"/>
      <c r="E269" s="1478"/>
      <c r="F269" s="1478"/>
      <c r="G269" s="32" t="s">
        <v>731</v>
      </c>
      <c r="H269" s="55" t="s">
        <v>593</v>
      </c>
      <c r="I269" s="42" t="s">
        <v>593</v>
      </c>
      <c r="J269" s="1157"/>
      <c r="K269" s="1482"/>
      <c r="L269" s="1482"/>
      <c r="M269" s="1485"/>
      <c r="N269" s="1522"/>
      <c r="O269" s="1460"/>
      <c r="P269" s="1421"/>
    </row>
    <row r="270" spans="1:16" ht="36" customHeight="1" thickBot="1" x14ac:dyDescent="0.3">
      <c r="A270" s="229"/>
      <c r="B270" s="1498"/>
      <c r="C270" s="1486"/>
      <c r="D270" s="1486"/>
      <c r="E270" s="1479"/>
      <c r="F270" s="1479"/>
      <c r="G270" s="190" t="s">
        <v>732</v>
      </c>
      <c r="H270" s="244" t="s">
        <v>1131</v>
      </c>
      <c r="I270" s="245" t="s">
        <v>2885</v>
      </c>
      <c r="J270" s="1480"/>
      <c r="K270" s="1483"/>
      <c r="L270" s="1483"/>
      <c r="M270" s="1486"/>
      <c r="N270" s="1523"/>
      <c r="O270" s="1461"/>
      <c r="P270" s="1422"/>
    </row>
    <row r="271" spans="1:16" ht="21" customHeight="1" thickBot="1" x14ac:dyDescent="0.3">
      <c r="A271" s="233" t="s">
        <v>103</v>
      </c>
      <c r="B271" s="1487" t="s">
        <v>364</v>
      </c>
      <c r="C271" s="1488"/>
      <c r="D271" s="1488"/>
      <c r="E271" s="1488"/>
      <c r="F271" s="1488"/>
      <c r="G271" s="1488"/>
      <c r="H271" s="1488"/>
      <c r="I271" s="1488"/>
      <c r="J271" s="1488"/>
      <c r="K271" s="1488"/>
      <c r="L271" s="1488"/>
      <c r="M271" s="1488"/>
      <c r="N271" s="1489"/>
      <c r="O271" s="1006"/>
      <c r="P271" s="1002"/>
    </row>
    <row r="272" spans="1:16" ht="19.5" customHeight="1" thickBot="1" x14ac:dyDescent="0.3">
      <c r="A272" s="233" t="s">
        <v>124</v>
      </c>
      <c r="B272" s="1487" t="s">
        <v>387</v>
      </c>
      <c r="C272" s="1488"/>
      <c r="D272" s="1488"/>
      <c r="E272" s="1488"/>
      <c r="F272" s="1488"/>
      <c r="G272" s="1488"/>
      <c r="H272" s="1488"/>
      <c r="I272" s="1488"/>
      <c r="J272" s="1488"/>
      <c r="K272" s="1488"/>
      <c r="L272" s="1488"/>
      <c r="M272" s="1488"/>
      <c r="N272" s="1489"/>
      <c r="O272" s="1006"/>
      <c r="P272" s="1002"/>
    </row>
    <row r="273" spans="1:16" ht="39.75" customHeight="1" x14ac:dyDescent="0.25">
      <c r="A273" s="229"/>
      <c r="B273" s="1496"/>
      <c r="C273" s="1484" t="s">
        <v>2</v>
      </c>
      <c r="D273" s="1484" t="s">
        <v>2</v>
      </c>
      <c r="E273" s="1477"/>
      <c r="F273" s="1477"/>
      <c r="G273" s="241" t="s">
        <v>1081</v>
      </c>
      <c r="H273" s="242" t="s">
        <v>620</v>
      </c>
      <c r="I273" s="243" t="s">
        <v>588</v>
      </c>
      <c r="J273" s="1386" t="s">
        <v>2958</v>
      </c>
      <c r="K273" s="1481" t="s">
        <v>3142</v>
      </c>
      <c r="L273" s="1481" t="s">
        <v>2959</v>
      </c>
      <c r="M273" s="1484" t="s">
        <v>2</v>
      </c>
      <c r="N273" s="1521" t="s">
        <v>2</v>
      </c>
      <c r="O273" s="1435"/>
      <c r="P273" s="1420" t="s">
        <v>3734</v>
      </c>
    </row>
    <row r="274" spans="1:16" ht="46.5" customHeight="1" x14ac:dyDescent="0.25">
      <c r="A274" s="229"/>
      <c r="B274" s="1497"/>
      <c r="C274" s="1485"/>
      <c r="D274" s="1485"/>
      <c r="E274" s="1478"/>
      <c r="F274" s="1478"/>
      <c r="G274" s="32" t="s">
        <v>768</v>
      </c>
      <c r="H274" s="55" t="s">
        <v>612</v>
      </c>
      <c r="I274" s="42" t="s">
        <v>611</v>
      </c>
      <c r="J274" s="1157"/>
      <c r="K274" s="1482"/>
      <c r="L274" s="1482"/>
      <c r="M274" s="1485"/>
      <c r="N274" s="1522"/>
      <c r="O274" s="1460"/>
      <c r="P274" s="1421"/>
    </row>
    <row r="275" spans="1:16" ht="36" customHeight="1" thickBot="1" x14ac:dyDescent="0.3">
      <c r="A275" s="229"/>
      <c r="B275" s="1498"/>
      <c r="C275" s="1486"/>
      <c r="D275" s="1486"/>
      <c r="E275" s="1479"/>
      <c r="F275" s="1479"/>
      <c r="G275" s="190" t="s">
        <v>1339</v>
      </c>
      <c r="H275" s="244" t="s">
        <v>1131</v>
      </c>
      <c r="I275" s="245" t="s">
        <v>1314</v>
      </c>
      <c r="J275" s="1480"/>
      <c r="K275" s="1483"/>
      <c r="L275" s="1483"/>
      <c r="M275" s="1486"/>
      <c r="N275" s="1523"/>
      <c r="O275" s="1461"/>
      <c r="P275" s="1422"/>
    </row>
    <row r="276" spans="1:16" ht="39.75" customHeight="1" x14ac:dyDescent="0.25">
      <c r="A276" s="229"/>
      <c r="B276" s="1496"/>
      <c r="C276" s="1484" t="s">
        <v>2</v>
      </c>
      <c r="D276" s="1484" t="s">
        <v>2</v>
      </c>
      <c r="E276" s="1484" t="s">
        <v>2</v>
      </c>
      <c r="F276" s="1477"/>
      <c r="G276" s="241" t="s">
        <v>1081</v>
      </c>
      <c r="H276" s="242" t="s">
        <v>620</v>
      </c>
      <c r="I276" s="243" t="s">
        <v>588</v>
      </c>
      <c r="J276" s="1386" t="s">
        <v>3204</v>
      </c>
      <c r="K276" s="1490" t="s">
        <v>3205</v>
      </c>
      <c r="L276" s="1490" t="s">
        <v>3206</v>
      </c>
      <c r="M276" s="1484" t="s">
        <v>2</v>
      </c>
      <c r="N276" s="1521" t="s">
        <v>2</v>
      </c>
      <c r="O276" s="1432" t="s">
        <v>3509</v>
      </c>
      <c r="P276" s="1428"/>
    </row>
    <row r="277" spans="1:16" ht="46.5" customHeight="1" x14ac:dyDescent="0.25">
      <c r="A277" s="229"/>
      <c r="B277" s="1497"/>
      <c r="C277" s="1485"/>
      <c r="D277" s="1485"/>
      <c r="E277" s="1485"/>
      <c r="F277" s="1478"/>
      <c r="G277" s="32" t="s">
        <v>768</v>
      </c>
      <c r="H277" s="55" t="s">
        <v>3207</v>
      </c>
      <c r="I277" s="42" t="s">
        <v>611</v>
      </c>
      <c r="J277" s="1157"/>
      <c r="K277" s="1491"/>
      <c r="L277" s="1491"/>
      <c r="M277" s="1485"/>
      <c r="N277" s="1522"/>
      <c r="O277" s="1433"/>
      <c r="P277" s="1431"/>
    </row>
    <row r="278" spans="1:16" ht="36" customHeight="1" thickBot="1" x14ac:dyDescent="0.3">
      <c r="A278" s="229"/>
      <c r="B278" s="1498"/>
      <c r="C278" s="1486"/>
      <c r="D278" s="1486"/>
      <c r="E278" s="1486"/>
      <c r="F278" s="1479"/>
      <c r="G278" s="190" t="s">
        <v>1339</v>
      </c>
      <c r="H278" s="244" t="s">
        <v>3203</v>
      </c>
      <c r="I278" s="245" t="s">
        <v>1314</v>
      </c>
      <c r="J278" s="1480"/>
      <c r="K278" s="1492"/>
      <c r="L278" s="1492"/>
      <c r="M278" s="1486"/>
      <c r="N278" s="1523"/>
      <c r="O278" s="1434"/>
      <c r="P278" s="1429"/>
    </row>
    <row r="279" spans="1:16" ht="39.75" customHeight="1" x14ac:dyDescent="0.25">
      <c r="A279" s="229"/>
      <c r="B279" s="1519" t="s">
        <v>2</v>
      </c>
      <c r="C279" s="1484" t="s">
        <v>2</v>
      </c>
      <c r="D279" s="1484" t="s">
        <v>2</v>
      </c>
      <c r="E279" s="1477"/>
      <c r="F279" s="1477"/>
      <c r="G279" s="241" t="s">
        <v>1081</v>
      </c>
      <c r="H279" s="242" t="s">
        <v>620</v>
      </c>
      <c r="I279" s="243" t="s">
        <v>588</v>
      </c>
      <c r="J279" s="1386" t="s">
        <v>2961</v>
      </c>
      <c r="K279" s="1481" t="s">
        <v>2962</v>
      </c>
      <c r="L279" s="1481" t="s">
        <v>2963</v>
      </c>
      <c r="M279" s="1484" t="s">
        <v>2</v>
      </c>
      <c r="N279" s="1521" t="s">
        <v>2</v>
      </c>
      <c r="O279" s="1435"/>
      <c r="P279" s="1420" t="s">
        <v>3733</v>
      </c>
    </row>
    <row r="280" spans="1:16" ht="36" customHeight="1" thickBot="1" x14ac:dyDescent="0.3">
      <c r="A280" s="229"/>
      <c r="B280" s="1520"/>
      <c r="C280" s="1486"/>
      <c r="D280" s="1486"/>
      <c r="E280" s="1479"/>
      <c r="F280" s="1479"/>
      <c r="G280" s="190" t="s">
        <v>713</v>
      </c>
      <c r="H280" s="244" t="s">
        <v>1131</v>
      </c>
      <c r="I280" s="245" t="s">
        <v>2960</v>
      </c>
      <c r="J280" s="1480"/>
      <c r="K280" s="1483"/>
      <c r="L280" s="1483"/>
      <c r="M280" s="1486"/>
      <c r="N280" s="1523"/>
      <c r="O280" s="1437"/>
      <c r="P280" s="1427"/>
    </row>
    <row r="281" spans="1:16" ht="39.75" customHeight="1" x14ac:dyDescent="0.25">
      <c r="A281" s="229"/>
      <c r="B281" s="1619"/>
      <c r="C281" s="1484" t="s">
        <v>2</v>
      </c>
      <c r="D281" s="1484" t="s">
        <v>2</v>
      </c>
      <c r="E281" s="857"/>
      <c r="F281" s="857"/>
      <c r="G281" s="241" t="s">
        <v>1081</v>
      </c>
      <c r="H281" s="242" t="s">
        <v>620</v>
      </c>
      <c r="I281" s="243" t="s">
        <v>588</v>
      </c>
      <c r="J281" s="1386" t="s">
        <v>2964</v>
      </c>
      <c r="K281" s="1481" t="s">
        <v>2965</v>
      </c>
      <c r="L281" s="1481" t="s">
        <v>2966</v>
      </c>
      <c r="M281" s="1484" t="s">
        <v>2</v>
      </c>
      <c r="N281" s="1521" t="s">
        <v>2</v>
      </c>
      <c r="O281" s="1435"/>
      <c r="P281" s="1432" t="s">
        <v>3509</v>
      </c>
    </row>
    <row r="282" spans="1:16" ht="39.75" customHeight="1" x14ac:dyDescent="0.25">
      <c r="A282" s="229"/>
      <c r="B282" s="1620"/>
      <c r="C282" s="1485"/>
      <c r="D282" s="1485"/>
      <c r="E282" s="856"/>
      <c r="F282" s="856"/>
      <c r="G282" s="32" t="s">
        <v>731</v>
      </c>
      <c r="H282" s="55" t="s">
        <v>593</v>
      </c>
      <c r="I282" s="42" t="s">
        <v>593</v>
      </c>
      <c r="J282" s="1157"/>
      <c r="K282" s="1482"/>
      <c r="L282" s="1482"/>
      <c r="M282" s="1485"/>
      <c r="N282" s="1522"/>
      <c r="O282" s="1436"/>
      <c r="P282" s="1433"/>
    </row>
    <row r="283" spans="1:16" ht="36" customHeight="1" thickBot="1" x14ac:dyDescent="0.3">
      <c r="A283" s="229"/>
      <c r="B283" s="1621"/>
      <c r="C283" s="1486"/>
      <c r="D283" s="1486"/>
      <c r="E283" s="858"/>
      <c r="F283" s="858"/>
      <c r="G283" s="190" t="s">
        <v>733</v>
      </c>
      <c r="H283" s="244" t="s">
        <v>3475</v>
      </c>
      <c r="I283" s="245" t="s">
        <v>619</v>
      </c>
      <c r="J283" s="1480"/>
      <c r="K283" s="1483"/>
      <c r="L283" s="1483"/>
      <c r="M283" s="1486"/>
      <c r="N283" s="1523"/>
      <c r="O283" s="1437"/>
      <c r="P283" s="1434"/>
    </row>
    <row r="284" spans="1:16" ht="45" customHeight="1" x14ac:dyDescent="0.25">
      <c r="A284" s="229"/>
      <c r="B284" s="1474"/>
      <c r="C284" s="1471" t="s">
        <v>2</v>
      </c>
      <c r="D284" s="1471" t="s">
        <v>2</v>
      </c>
      <c r="E284" s="1493"/>
      <c r="F284" s="1493"/>
      <c r="G284" s="1018" t="s">
        <v>3571</v>
      </c>
      <c r="H284" s="1019" t="s">
        <v>620</v>
      </c>
      <c r="I284" s="1020" t="s">
        <v>588</v>
      </c>
      <c r="J284" s="1526" t="s">
        <v>3573</v>
      </c>
      <c r="K284" s="1526" t="s">
        <v>3574</v>
      </c>
      <c r="L284" s="1526" t="s">
        <v>3575</v>
      </c>
      <c r="M284" s="1471" t="s">
        <v>2</v>
      </c>
      <c r="N284" s="1471" t="s">
        <v>2</v>
      </c>
      <c r="O284" s="1435"/>
      <c r="P284" s="1420" t="s">
        <v>3734</v>
      </c>
    </row>
    <row r="285" spans="1:16" ht="45" customHeight="1" x14ac:dyDescent="0.25">
      <c r="A285" s="229"/>
      <c r="B285" s="1524"/>
      <c r="C285" s="1401"/>
      <c r="D285" s="1401"/>
      <c r="E285" s="1525"/>
      <c r="F285" s="1525"/>
      <c r="G285" s="1017" t="s">
        <v>3524</v>
      </c>
      <c r="H285" s="1025" t="s">
        <v>593</v>
      </c>
      <c r="I285" s="1024" t="s">
        <v>593</v>
      </c>
      <c r="J285" s="1406"/>
      <c r="K285" s="1406"/>
      <c r="L285" s="1406"/>
      <c r="M285" s="1401"/>
      <c r="N285" s="1401"/>
      <c r="O285" s="1460"/>
      <c r="P285" s="1421"/>
    </row>
    <row r="286" spans="1:16" ht="50.25" customHeight="1" thickBot="1" x14ac:dyDescent="0.3">
      <c r="A286" s="229"/>
      <c r="B286" s="1476"/>
      <c r="C286" s="1473"/>
      <c r="D286" s="1473"/>
      <c r="E286" s="1495"/>
      <c r="F286" s="1495"/>
      <c r="G286" s="1021" t="s">
        <v>3572</v>
      </c>
      <c r="H286" s="1022" t="s">
        <v>1131</v>
      </c>
      <c r="I286" s="1023" t="s">
        <v>30</v>
      </c>
      <c r="J286" s="1527"/>
      <c r="K286" s="1527"/>
      <c r="L286" s="1527"/>
      <c r="M286" s="1473"/>
      <c r="N286" s="1473"/>
      <c r="O286" s="1461"/>
      <c r="P286" s="1422"/>
    </row>
    <row r="287" spans="1:16" ht="45" customHeight="1" x14ac:dyDescent="0.25">
      <c r="A287" s="229"/>
      <c r="B287" s="1474"/>
      <c r="C287" s="1471" t="s">
        <v>2</v>
      </c>
      <c r="D287" s="1471" t="s">
        <v>2</v>
      </c>
      <c r="E287" s="1493"/>
      <c r="F287" s="1493"/>
      <c r="G287" s="1018" t="s">
        <v>3571</v>
      </c>
      <c r="H287" s="1019" t="s">
        <v>620</v>
      </c>
      <c r="I287" s="1020" t="s">
        <v>588</v>
      </c>
      <c r="J287" s="1526" t="s">
        <v>3577</v>
      </c>
      <c r="K287" s="1526" t="s">
        <v>3579</v>
      </c>
      <c r="L287" s="1526" t="s">
        <v>3580</v>
      </c>
      <c r="M287" s="1471" t="s">
        <v>2</v>
      </c>
      <c r="N287" s="1471" t="s">
        <v>2</v>
      </c>
      <c r="O287" s="1435"/>
      <c r="P287" s="1420" t="s">
        <v>3734</v>
      </c>
    </row>
    <row r="288" spans="1:16" ht="45" customHeight="1" x14ac:dyDescent="0.25">
      <c r="A288" s="229"/>
      <c r="B288" s="1524"/>
      <c r="C288" s="1401"/>
      <c r="D288" s="1401"/>
      <c r="E288" s="1525"/>
      <c r="F288" s="1525"/>
      <c r="G288" s="1017" t="s">
        <v>3524</v>
      </c>
      <c r="H288" s="1025" t="s">
        <v>593</v>
      </c>
      <c r="I288" s="1024" t="s">
        <v>593</v>
      </c>
      <c r="J288" s="1406"/>
      <c r="K288" s="1406"/>
      <c r="L288" s="1406"/>
      <c r="M288" s="1401"/>
      <c r="N288" s="1401"/>
      <c r="O288" s="1460"/>
      <c r="P288" s="1421"/>
    </row>
    <row r="289" spans="1:16" ht="50.25" customHeight="1" thickBot="1" x14ac:dyDescent="0.3">
      <c r="A289" s="229"/>
      <c r="B289" s="1476"/>
      <c r="C289" s="1473"/>
      <c r="D289" s="1473"/>
      <c r="E289" s="1495"/>
      <c r="F289" s="1495"/>
      <c r="G289" s="1021" t="s">
        <v>3341</v>
      </c>
      <c r="H289" s="1022" t="s">
        <v>1131</v>
      </c>
      <c r="I289" s="1023" t="s">
        <v>28</v>
      </c>
      <c r="J289" s="1527"/>
      <c r="K289" s="1527"/>
      <c r="L289" s="1527"/>
      <c r="M289" s="1473"/>
      <c r="N289" s="1473"/>
      <c r="O289" s="1461"/>
      <c r="P289" s="1422"/>
    </row>
    <row r="290" spans="1:16" ht="45" customHeight="1" x14ac:dyDescent="0.25">
      <c r="A290" s="229"/>
      <c r="B290" s="1474"/>
      <c r="C290" s="1471" t="s">
        <v>2</v>
      </c>
      <c r="D290" s="1471" t="s">
        <v>2</v>
      </c>
      <c r="E290" s="1493"/>
      <c r="F290" s="1493"/>
      <c r="G290" s="1018" t="s">
        <v>3571</v>
      </c>
      <c r="H290" s="1019" t="s">
        <v>620</v>
      </c>
      <c r="I290" s="1020" t="s">
        <v>588</v>
      </c>
      <c r="J290" s="1526" t="s">
        <v>3578</v>
      </c>
      <c r="K290" s="1526" t="s">
        <v>3581</v>
      </c>
      <c r="L290" s="1526" t="s">
        <v>3582</v>
      </c>
      <c r="M290" s="1471" t="s">
        <v>2</v>
      </c>
      <c r="N290" s="1471" t="s">
        <v>2</v>
      </c>
      <c r="O290" s="1435"/>
      <c r="P290" s="1420" t="s">
        <v>3734</v>
      </c>
    </row>
    <row r="291" spans="1:16" ht="45" customHeight="1" x14ac:dyDescent="0.25">
      <c r="A291" s="229"/>
      <c r="B291" s="1524"/>
      <c r="C291" s="1401"/>
      <c r="D291" s="1401"/>
      <c r="E291" s="1525"/>
      <c r="F291" s="1525"/>
      <c r="G291" s="1017" t="s">
        <v>3524</v>
      </c>
      <c r="H291" s="1025" t="s">
        <v>593</v>
      </c>
      <c r="I291" s="1024" t="s">
        <v>593</v>
      </c>
      <c r="J291" s="1406"/>
      <c r="K291" s="1406"/>
      <c r="L291" s="1406"/>
      <c r="M291" s="1401"/>
      <c r="N291" s="1401"/>
      <c r="O291" s="1460"/>
      <c r="P291" s="1421"/>
    </row>
    <row r="292" spans="1:16" ht="50.25" customHeight="1" thickBot="1" x14ac:dyDescent="0.3">
      <c r="A292" s="229"/>
      <c r="B292" s="1476"/>
      <c r="C292" s="1473"/>
      <c r="D292" s="1473"/>
      <c r="E292" s="1495"/>
      <c r="F292" s="1495"/>
      <c r="G292" s="1021" t="s">
        <v>3576</v>
      </c>
      <c r="H292" s="1022" t="s">
        <v>1131</v>
      </c>
      <c r="I292" s="1023" t="s">
        <v>28</v>
      </c>
      <c r="J292" s="1527"/>
      <c r="K292" s="1527"/>
      <c r="L292" s="1527"/>
      <c r="M292" s="1473"/>
      <c r="N292" s="1473"/>
      <c r="O292" s="1461"/>
      <c r="P292" s="1422"/>
    </row>
    <row r="293" spans="1:16" ht="21" customHeight="1" thickBot="1" x14ac:dyDescent="0.3">
      <c r="A293" s="233" t="s">
        <v>103</v>
      </c>
      <c r="B293" s="1487" t="s">
        <v>364</v>
      </c>
      <c r="C293" s="1488"/>
      <c r="D293" s="1488"/>
      <c r="E293" s="1488"/>
      <c r="F293" s="1488"/>
      <c r="G293" s="1488"/>
      <c r="H293" s="1488"/>
      <c r="I293" s="1488"/>
      <c r="J293" s="1488"/>
      <c r="K293" s="1488"/>
      <c r="L293" s="1488"/>
      <c r="M293" s="1488"/>
      <c r="N293" s="1489"/>
      <c r="O293" s="1006"/>
      <c r="P293" s="1002"/>
    </row>
    <row r="294" spans="1:16" ht="18.75" customHeight="1" thickBot="1" x14ac:dyDescent="0.3">
      <c r="A294" s="229" t="s">
        <v>118</v>
      </c>
      <c r="B294" s="1487" t="s">
        <v>373</v>
      </c>
      <c r="C294" s="1488"/>
      <c r="D294" s="1488"/>
      <c r="E294" s="1488"/>
      <c r="F294" s="1488"/>
      <c r="G294" s="1488"/>
      <c r="H294" s="1488"/>
      <c r="I294" s="1488"/>
      <c r="J294" s="1488"/>
      <c r="K294" s="1488"/>
      <c r="L294" s="1488"/>
      <c r="M294" s="1488"/>
      <c r="N294" s="1489"/>
      <c r="O294" s="1006"/>
      <c r="P294" s="1002"/>
    </row>
    <row r="295" spans="1:16" ht="19.5" customHeight="1" thickBot="1" x14ac:dyDescent="0.3">
      <c r="A295" s="233" t="s">
        <v>645</v>
      </c>
      <c r="B295" s="1487" t="s">
        <v>388</v>
      </c>
      <c r="C295" s="1488"/>
      <c r="D295" s="1488"/>
      <c r="E295" s="1488"/>
      <c r="F295" s="1488"/>
      <c r="G295" s="1488"/>
      <c r="H295" s="1488"/>
      <c r="I295" s="1488"/>
      <c r="J295" s="1488"/>
      <c r="K295" s="1488"/>
      <c r="L295" s="1488"/>
      <c r="M295" s="1488"/>
      <c r="N295" s="1489"/>
      <c r="O295" s="1006"/>
      <c r="P295" s="1002"/>
    </row>
    <row r="296" spans="1:16" ht="39.75" customHeight="1" x14ac:dyDescent="0.25">
      <c r="A296" s="229"/>
      <c r="B296" s="1496"/>
      <c r="C296" s="1484" t="s">
        <v>2</v>
      </c>
      <c r="D296" s="1484" t="s">
        <v>2</v>
      </c>
      <c r="E296" s="1477"/>
      <c r="F296" s="1477"/>
      <c r="G296" s="241" t="s">
        <v>1081</v>
      </c>
      <c r="H296" s="242" t="s">
        <v>620</v>
      </c>
      <c r="I296" s="243" t="s">
        <v>588</v>
      </c>
      <c r="J296" s="1386" t="s">
        <v>3226</v>
      </c>
      <c r="K296" s="1490" t="s">
        <v>3227</v>
      </c>
      <c r="L296" s="1490" t="s">
        <v>3228</v>
      </c>
      <c r="M296" s="1484" t="s">
        <v>2</v>
      </c>
      <c r="N296" s="1521" t="s">
        <v>2</v>
      </c>
      <c r="O296" s="1432" t="s">
        <v>3509</v>
      </c>
      <c r="P296" s="1428"/>
    </row>
    <row r="297" spans="1:16" ht="48.75" customHeight="1" x14ac:dyDescent="0.25">
      <c r="A297" s="229"/>
      <c r="B297" s="1497"/>
      <c r="C297" s="1485"/>
      <c r="D297" s="1485"/>
      <c r="E297" s="1478"/>
      <c r="F297" s="1478"/>
      <c r="G297" s="32" t="s">
        <v>793</v>
      </c>
      <c r="H297" s="1157" t="s">
        <v>3225</v>
      </c>
      <c r="I297" s="32" t="s">
        <v>8</v>
      </c>
      <c r="J297" s="1157"/>
      <c r="K297" s="1491"/>
      <c r="L297" s="1491"/>
      <c r="M297" s="1485"/>
      <c r="N297" s="1522"/>
      <c r="O297" s="1462"/>
      <c r="P297" s="1431"/>
    </row>
    <row r="298" spans="1:16" ht="39.75" customHeight="1" thickBot="1" x14ac:dyDescent="0.3">
      <c r="A298" s="229"/>
      <c r="B298" s="1498"/>
      <c r="C298" s="1486"/>
      <c r="D298" s="1486"/>
      <c r="E298" s="1479"/>
      <c r="F298" s="1479"/>
      <c r="G298" s="190" t="s">
        <v>709</v>
      </c>
      <c r="H298" s="1480"/>
      <c r="I298" s="244" t="s">
        <v>8</v>
      </c>
      <c r="J298" s="1480"/>
      <c r="K298" s="1492"/>
      <c r="L298" s="1492"/>
      <c r="M298" s="1486"/>
      <c r="N298" s="1523"/>
      <c r="O298" s="1454"/>
      <c r="P298" s="1429"/>
    </row>
    <row r="299" spans="1:16" ht="39.75" customHeight="1" x14ac:dyDescent="0.25">
      <c r="A299" s="229"/>
      <c r="B299" s="1496"/>
      <c r="C299" s="1484" t="s">
        <v>2</v>
      </c>
      <c r="D299" s="1477"/>
      <c r="E299" s="1484" t="s">
        <v>2</v>
      </c>
      <c r="F299" s="1484" t="s">
        <v>2</v>
      </c>
      <c r="G299" s="241" t="s">
        <v>1081</v>
      </c>
      <c r="H299" s="242" t="s">
        <v>620</v>
      </c>
      <c r="I299" s="243" t="s">
        <v>588</v>
      </c>
      <c r="J299" s="1386" t="s">
        <v>3277</v>
      </c>
      <c r="K299" s="1490" t="s">
        <v>3368</v>
      </c>
      <c r="L299" s="1490" t="s">
        <v>3276</v>
      </c>
      <c r="M299" s="1484" t="s">
        <v>2</v>
      </c>
      <c r="N299" s="1521" t="s">
        <v>2</v>
      </c>
      <c r="O299" s="1432" t="s">
        <v>3509</v>
      </c>
      <c r="P299" s="1428"/>
    </row>
    <row r="300" spans="1:16" ht="46.5" customHeight="1" x14ac:dyDescent="0.25">
      <c r="A300" s="229"/>
      <c r="B300" s="1497"/>
      <c r="C300" s="1485"/>
      <c r="D300" s="1478"/>
      <c r="E300" s="1485"/>
      <c r="F300" s="1485"/>
      <c r="G300" s="32" t="s">
        <v>2137</v>
      </c>
      <c r="H300" s="1626" t="s">
        <v>3313</v>
      </c>
      <c r="I300" s="42" t="s">
        <v>8</v>
      </c>
      <c r="J300" s="1157"/>
      <c r="K300" s="1491"/>
      <c r="L300" s="1491"/>
      <c r="M300" s="1485"/>
      <c r="N300" s="1522"/>
      <c r="O300" s="1462"/>
      <c r="P300" s="1431"/>
    </row>
    <row r="301" spans="1:16" ht="36" customHeight="1" thickBot="1" x14ac:dyDescent="0.3">
      <c r="A301" s="229"/>
      <c r="B301" s="1498"/>
      <c r="C301" s="1486"/>
      <c r="D301" s="1479"/>
      <c r="E301" s="1486"/>
      <c r="F301" s="1486"/>
      <c r="G301" s="190" t="s">
        <v>793</v>
      </c>
      <c r="H301" s="1627"/>
      <c r="I301" s="245" t="s">
        <v>8</v>
      </c>
      <c r="J301" s="1480"/>
      <c r="K301" s="1492"/>
      <c r="L301" s="1492"/>
      <c r="M301" s="1486"/>
      <c r="N301" s="1523"/>
      <c r="O301" s="1454"/>
      <c r="P301" s="1429"/>
    </row>
    <row r="302" spans="1:16" ht="39.75" customHeight="1" x14ac:dyDescent="0.25">
      <c r="A302" s="229"/>
      <c r="B302" s="1516" t="s">
        <v>2</v>
      </c>
      <c r="C302" s="1484" t="s">
        <v>2</v>
      </c>
      <c r="D302" s="1484" t="s">
        <v>2</v>
      </c>
      <c r="E302" s="1484" t="s">
        <v>2</v>
      </c>
      <c r="F302" s="1484" t="s">
        <v>2</v>
      </c>
      <c r="G302" s="1018" t="s">
        <v>3571</v>
      </c>
      <c r="H302" s="1019" t="s">
        <v>620</v>
      </c>
      <c r="I302" s="1020" t="s">
        <v>588</v>
      </c>
      <c r="J302" s="1526" t="s">
        <v>3597</v>
      </c>
      <c r="K302" s="1526" t="s">
        <v>3591</v>
      </c>
      <c r="L302" s="1526" t="s">
        <v>3592</v>
      </c>
      <c r="M302" s="1484" t="s">
        <v>2</v>
      </c>
      <c r="N302" s="1521" t="s">
        <v>2</v>
      </c>
      <c r="O302" s="1432" t="s">
        <v>3509</v>
      </c>
      <c r="P302" s="1440"/>
    </row>
    <row r="303" spans="1:16" ht="36" customHeight="1" thickBot="1" x14ac:dyDescent="0.3">
      <c r="A303" s="229"/>
      <c r="B303" s="1518"/>
      <c r="C303" s="1486"/>
      <c r="D303" s="1486"/>
      <c r="E303" s="1486"/>
      <c r="F303" s="1486"/>
      <c r="G303" s="1017" t="s">
        <v>3595</v>
      </c>
      <c r="H303" s="1022" t="s">
        <v>3232</v>
      </c>
      <c r="I303" s="1023" t="s">
        <v>8</v>
      </c>
      <c r="J303" s="1527"/>
      <c r="K303" s="1527"/>
      <c r="L303" s="1643"/>
      <c r="M303" s="1486"/>
      <c r="N303" s="1523"/>
      <c r="O303" s="1434"/>
      <c r="P303" s="1441"/>
    </row>
    <row r="304" spans="1:16" ht="39.75" customHeight="1" x14ac:dyDescent="0.25">
      <c r="A304" s="229"/>
      <c r="B304" s="1516" t="s">
        <v>2</v>
      </c>
      <c r="C304" s="1484" t="s">
        <v>2</v>
      </c>
      <c r="D304" s="1484" t="s">
        <v>2</v>
      </c>
      <c r="E304" s="1484" t="s">
        <v>2</v>
      </c>
      <c r="F304" s="1484" t="s">
        <v>2</v>
      </c>
      <c r="G304" s="1018" t="s">
        <v>3571</v>
      </c>
      <c r="H304" s="1019" t="s">
        <v>620</v>
      </c>
      <c r="I304" s="1020" t="s">
        <v>588</v>
      </c>
      <c r="J304" s="1526" t="s">
        <v>3598</v>
      </c>
      <c r="K304" s="1526" t="s">
        <v>3593</v>
      </c>
      <c r="L304" s="1526" t="s">
        <v>3594</v>
      </c>
      <c r="M304" s="1484" t="s">
        <v>2</v>
      </c>
      <c r="N304" s="1521" t="s">
        <v>2</v>
      </c>
      <c r="O304" s="1432" t="s">
        <v>3509</v>
      </c>
      <c r="P304" s="1440"/>
    </row>
    <row r="305" spans="1:16" ht="36" customHeight="1" thickBot="1" x14ac:dyDescent="0.3">
      <c r="A305" s="229"/>
      <c r="B305" s="1518"/>
      <c r="C305" s="1486"/>
      <c r="D305" s="1486"/>
      <c r="E305" s="1486"/>
      <c r="F305" s="1486"/>
      <c r="G305" s="1021" t="s">
        <v>3596</v>
      </c>
      <c r="H305" s="1022" t="s">
        <v>3232</v>
      </c>
      <c r="I305" s="1023" t="s">
        <v>8</v>
      </c>
      <c r="J305" s="1527"/>
      <c r="K305" s="1527"/>
      <c r="L305" s="1643"/>
      <c r="M305" s="1486"/>
      <c r="N305" s="1523"/>
      <c r="O305" s="1434"/>
      <c r="P305" s="1441"/>
    </row>
    <row r="306" spans="1:16" ht="21" customHeight="1" thickBot="1" x14ac:dyDescent="0.3">
      <c r="A306" s="233" t="s">
        <v>103</v>
      </c>
      <c r="B306" s="1487" t="s">
        <v>364</v>
      </c>
      <c r="C306" s="1488"/>
      <c r="D306" s="1488"/>
      <c r="E306" s="1488"/>
      <c r="F306" s="1488"/>
      <c r="G306" s="1488"/>
      <c r="H306" s="1488"/>
      <c r="I306" s="1488"/>
      <c r="J306" s="1488"/>
      <c r="K306" s="1488"/>
      <c r="L306" s="1488"/>
      <c r="M306" s="1488"/>
      <c r="N306" s="1489"/>
      <c r="O306" s="1006"/>
      <c r="P306" s="1002"/>
    </row>
    <row r="307" spans="1:16" ht="19.5" customHeight="1" thickBot="1" x14ac:dyDescent="0.3">
      <c r="A307" s="233" t="s">
        <v>646</v>
      </c>
      <c r="B307" s="1487" t="s">
        <v>778</v>
      </c>
      <c r="C307" s="1488"/>
      <c r="D307" s="1488"/>
      <c r="E307" s="1488"/>
      <c r="F307" s="1488"/>
      <c r="G307" s="1488"/>
      <c r="H307" s="1488"/>
      <c r="I307" s="1488"/>
      <c r="J307" s="1488"/>
      <c r="K307" s="1488"/>
      <c r="L307" s="1488"/>
      <c r="M307" s="1488"/>
      <c r="N307" s="1489"/>
      <c r="O307" s="1006"/>
      <c r="P307" s="1002"/>
    </row>
    <row r="308" spans="1:16" ht="39.75" customHeight="1" x14ac:dyDescent="0.25">
      <c r="A308" s="229"/>
      <c r="B308" s="1516" t="s">
        <v>2</v>
      </c>
      <c r="C308" s="1477"/>
      <c r="D308" s="1477"/>
      <c r="E308" s="1477"/>
      <c r="F308" s="1477"/>
      <c r="G308" s="241" t="s">
        <v>1081</v>
      </c>
      <c r="H308" s="242" t="s">
        <v>620</v>
      </c>
      <c r="I308" s="243" t="s">
        <v>588</v>
      </c>
      <c r="J308" s="1386" t="s">
        <v>3267</v>
      </c>
      <c r="K308" s="1490" t="s">
        <v>3308</v>
      </c>
      <c r="L308" s="1490" t="s">
        <v>3268</v>
      </c>
      <c r="M308" s="1484" t="s">
        <v>2</v>
      </c>
      <c r="N308" s="1521" t="s">
        <v>2</v>
      </c>
      <c r="O308" s="1463"/>
      <c r="P308" s="1420" t="s">
        <v>3734</v>
      </c>
    </row>
    <row r="309" spans="1:16" ht="46.5" customHeight="1" x14ac:dyDescent="0.25">
      <c r="A309" s="229"/>
      <c r="B309" s="1517"/>
      <c r="C309" s="1478"/>
      <c r="D309" s="1478"/>
      <c r="E309" s="1478"/>
      <c r="F309" s="1478"/>
      <c r="G309" s="32" t="s">
        <v>2137</v>
      </c>
      <c r="H309" s="1626" t="s">
        <v>3311</v>
      </c>
      <c r="I309" s="42" t="s">
        <v>8</v>
      </c>
      <c r="J309" s="1157"/>
      <c r="K309" s="1491"/>
      <c r="L309" s="1491"/>
      <c r="M309" s="1485"/>
      <c r="N309" s="1522"/>
      <c r="O309" s="1464"/>
      <c r="P309" s="1421"/>
    </row>
    <row r="310" spans="1:16" ht="36" customHeight="1" thickBot="1" x14ac:dyDescent="0.3">
      <c r="A310" s="229"/>
      <c r="B310" s="1518"/>
      <c r="C310" s="1479"/>
      <c r="D310" s="1479"/>
      <c r="E310" s="1479"/>
      <c r="F310" s="1479"/>
      <c r="G310" s="190" t="s">
        <v>781</v>
      </c>
      <c r="H310" s="1627"/>
      <c r="I310" s="245" t="s">
        <v>8</v>
      </c>
      <c r="J310" s="1480"/>
      <c r="K310" s="1492"/>
      <c r="L310" s="1492"/>
      <c r="M310" s="1486"/>
      <c r="N310" s="1523"/>
      <c r="O310" s="1465"/>
      <c r="P310" s="1422"/>
    </row>
    <row r="311" spans="1:16" ht="39.75" customHeight="1" x14ac:dyDescent="0.25">
      <c r="A311" s="229"/>
      <c r="B311" s="1516" t="s">
        <v>2</v>
      </c>
      <c r="C311" s="1484" t="s">
        <v>2</v>
      </c>
      <c r="D311" s="1484" t="s">
        <v>2</v>
      </c>
      <c r="E311" s="1484" t="s">
        <v>2</v>
      </c>
      <c r="F311" s="1484" t="s">
        <v>2</v>
      </c>
      <c r="G311" s="1018" t="s">
        <v>3571</v>
      </c>
      <c r="H311" s="1019" t="s">
        <v>620</v>
      </c>
      <c r="I311" s="1020" t="s">
        <v>588</v>
      </c>
      <c r="J311" s="1526" t="s">
        <v>3585</v>
      </c>
      <c r="K311" s="1526" t="s">
        <v>3586</v>
      </c>
      <c r="L311" s="1526" t="s">
        <v>3587</v>
      </c>
      <c r="M311" s="1484" t="s">
        <v>2</v>
      </c>
      <c r="N311" s="1521" t="s">
        <v>2</v>
      </c>
      <c r="O311" s="1432" t="s">
        <v>3509</v>
      </c>
      <c r="P311" s="1440"/>
    </row>
    <row r="312" spans="1:16" ht="36" customHeight="1" thickBot="1" x14ac:dyDescent="0.3">
      <c r="A312" s="229"/>
      <c r="B312" s="1518"/>
      <c r="C312" s="1486"/>
      <c r="D312" s="1486"/>
      <c r="E312" s="1486"/>
      <c r="F312" s="1486"/>
      <c r="G312" s="1021" t="s">
        <v>3518</v>
      </c>
      <c r="H312" s="1022" t="s">
        <v>3232</v>
      </c>
      <c r="I312" s="1023" t="s">
        <v>8</v>
      </c>
      <c r="J312" s="1527"/>
      <c r="K312" s="1527"/>
      <c r="L312" s="1643"/>
      <c r="M312" s="1486"/>
      <c r="N312" s="1523"/>
      <c r="O312" s="1434"/>
      <c r="P312" s="1441"/>
    </row>
    <row r="313" spans="1:16" ht="39.75" customHeight="1" x14ac:dyDescent="0.25">
      <c r="A313" s="229"/>
      <c r="B313" s="1516" t="s">
        <v>2</v>
      </c>
      <c r="C313" s="1484" t="s">
        <v>2</v>
      </c>
      <c r="D313" s="1484" t="s">
        <v>2</v>
      </c>
      <c r="E313" s="1484" t="s">
        <v>2</v>
      </c>
      <c r="F313" s="1484" t="s">
        <v>2</v>
      </c>
      <c r="G313" s="1018" t="s">
        <v>3571</v>
      </c>
      <c r="H313" s="1019" t="s">
        <v>620</v>
      </c>
      <c r="I313" s="1020" t="s">
        <v>588</v>
      </c>
      <c r="J313" s="1526" t="s">
        <v>3588</v>
      </c>
      <c r="K313" s="1526" t="s">
        <v>3589</v>
      </c>
      <c r="L313" s="1526" t="s">
        <v>3590</v>
      </c>
      <c r="M313" s="1484" t="s">
        <v>2</v>
      </c>
      <c r="N313" s="1521" t="s">
        <v>2</v>
      </c>
      <c r="O313" s="1432" t="s">
        <v>3509</v>
      </c>
      <c r="P313" s="1440"/>
    </row>
    <row r="314" spans="1:16" ht="36" customHeight="1" thickBot="1" x14ac:dyDescent="0.3">
      <c r="A314" s="229"/>
      <c r="B314" s="1518"/>
      <c r="C314" s="1486"/>
      <c r="D314" s="1486"/>
      <c r="E314" s="1486"/>
      <c r="F314" s="1486"/>
      <c r="G314" s="1021" t="s">
        <v>3519</v>
      </c>
      <c r="H314" s="1022" t="s">
        <v>3232</v>
      </c>
      <c r="I314" s="1023" t="s">
        <v>8</v>
      </c>
      <c r="J314" s="1527"/>
      <c r="K314" s="1527"/>
      <c r="L314" s="1643"/>
      <c r="M314" s="1486"/>
      <c r="N314" s="1523"/>
      <c r="O314" s="1434"/>
      <c r="P314" s="1441"/>
    </row>
    <row r="315" spans="1:16" ht="39.75" customHeight="1" x14ac:dyDescent="0.25">
      <c r="A315" s="229"/>
      <c r="B315" s="1496"/>
      <c r="C315" s="1484" t="s">
        <v>2</v>
      </c>
      <c r="D315" s="1477"/>
      <c r="E315" s="1484" t="s">
        <v>2</v>
      </c>
      <c r="F315" s="1484" t="s">
        <v>2</v>
      </c>
      <c r="G315" s="241" t="s">
        <v>1081</v>
      </c>
      <c r="H315" s="242" t="s">
        <v>620</v>
      </c>
      <c r="I315" s="243" t="s">
        <v>588</v>
      </c>
      <c r="J315" s="1386" t="s">
        <v>3274</v>
      </c>
      <c r="K315" s="1490" t="s">
        <v>3275</v>
      </c>
      <c r="L315" s="1490" t="s">
        <v>3278</v>
      </c>
      <c r="M315" s="1484" t="s">
        <v>2</v>
      </c>
      <c r="N315" s="1521" t="s">
        <v>2</v>
      </c>
      <c r="O315" s="1432" t="s">
        <v>3509</v>
      </c>
      <c r="P315" s="1428"/>
    </row>
    <row r="316" spans="1:16" ht="39.75" customHeight="1" x14ac:dyDescent="0.25">
      <c r="A316" s="229"/>
      <c r="B316" s="1497"/>
      <c r="C316" s="1485"/>
      <c r="D316" s="1478"/>
      <c r="E316" s="1485"/>
      <c r="F316" s="1485"/>
      <c r="G316" s="32" t="s">
        <v>779</v>
      </c>
      <c r="H316" s="1087" t="s">
        <v>3752</v>
      </c>
      <c r="I316" s="1088" t="s">
        <v>814</v>
      </c>
      <c r="J316" s="1157"/>
      <c r="K316" s="1491"/>
      <c r="L316" s="1491"/>
      <c r="M316" s="1485"/>
      <c r="N316" s="1522"/>
      <c r="O316" s="1433"/>
      <c r="P316" s="1431"/>
    </row>
    <row r="317" spans="1:16" ht="46.5" customHeight="1" x14ac:dyDescent="0.25">
      <c r="A317" s="229"/>
      <c r="B317" s="1497"/>
      <c r="C317" s="1485"/>
      <c r="D317" s="1478"/>
      <c r="E317" s="1485"/>
      <c r="F317" s="1485"/>
      <c r="G317" s="32" t="s">
        <v>2137</v>
      </c>
      <c r="H317" s="1626" t="s">
        <v>3312</v>
      </c>
      <c r="I317" s="42" t="s">
        <v>8</v>
      </c>
      <c r="J317" s="1157"/>
      <c r="K317" s="1491"/>
      <c r="L317" s="1491"/>
      <c r="M317" s="1485"/>
      <c r="N317" s="1522"/>
      <c r="O317" s="1433"/>
      <c r="P317" s="1431"/>
    </row>
    <row r="318" spans="1:16" ht="36" customHeight="1" thickBot="1" x14ac:dyDescent="0.3">
      <c r="A318" s="229"/>
      <c r="B318" s="1498"/>
      <c r="C318" s="1486"/>
      <c r="D318" s="1479"/>
      <c r="E318" s="1486"/>
      <c r="F318" s="1486"/>
      <c r="G318" s="190" t="s">
        <v>781</v>
      </c>
      <c r="H318" s="1627"/>
      <c r="I318" s="245" t="s">
        <v>8</v>
      </c>
      <c r="J318" s="1480"/>
      <c r="K318" s="1492"/>
      <c r="L318" s="1492"/>
      <c r="M318" s="1486"/>
      <c r="N318" s="1523"/>
      <c r="O318" s="1434"/>
      <c r="P318" s="1429"/>
    </row>
    <row r="319" spans="1:16" ht="21" customHeight="1" thickBot="1" x14ac:dyDescent="0.3">
      <c r="A319" s="233" t="s">
        <v>120</v>
      </c>
      <c r="B319" s="1487" t="s">
        <v>384</v>
      </c>
      <c r="C319" s="1488"/>
      <c r="D319" s="1488"/>
      <c r="E319" s="1488"/>
      <c r="F319" s="1488"/>
      <c r="G319" s="1488"/>
      <c r="H319" s="1488"/>
      <c r="I319" s="1488"/>
      <c r="J319" s="1488"/>
      <c r="K319" s="1488"/>
      <c r="L319" s="1488"/>
      <c r="M319" s="1488"/>
      <c r="N319" s="1489"/>
      <c r="O319" s="1006"/>
      <c r="P319" s="1002"/>
    </row>
    <row r="320" spans="1:16" ht="19.5" customHeight="1" thickBot="1" x14ac:dyDescent="0.3">
      <c r="A320" s="233" t="s">
        <v>123</v>
      </c>
      <c r="B320" s="1487" t="s">
        <v>386</v>
      </c>
      <c r="C320" s="1488"/>
      <c r="D320" s="1488"/>
      <c r="E320" s="1488"/>
      <c r="F320" s="1488"/>
      <c r="G320" s="1488"/>
      <c r="H320" s="1488"/>
      <c r="I320" s="1488"/>
      <c r="J320" s="1488"/>
      <c r="K320" s="1488"/>
      <c r="L320" s="1488"/>
      <c r="M320" s="1488"/>
      <c r="N320" s="1489"/>
      <c r="O320" s="1006"/>
      <c r="P320" s="1002"/>
    </row>
    <row r="321" spans="1:16" ht="36" customHeight="1" x14ac:dyDescent="0.25">
      <c r="A321" s="229"/>
      <c r="B321" s="1513"/>
      <c r="C321" s="1471" t="s">
        <v>2</v>
      </c>
      <c r="D321" s="1471" t="s">
        <v>2</v>
      </c>
      <c r="E321" s="1493"/>
      <c r="F321" s="1493"/>
      <c r="G321" s="241" t="s">
        <v>903</v>
      </c>
      <c r="H321" s="1019" t="s">
        <v>3705</v>
      </c>
      <c r="I321" s="243" t="s">
        <v>8</v>
      </c>
      <c r="J321" s="1502" t="s">
        <v>850</v>
      </c>
      <c r="K321" s="1386" t="s">
        <v>3309</v>
      </c>
      <c r="L321" s="1386" t="s">
        <v>3310</v>
      </c>
      <c r="M321" s="1471"/>
      <c r="N321" s="1499" t="s">
        <v>2</v>
      </c>
      <c r="O321" s="1432" t="s">
        <v>3509</v>
      </c>
      <c r="P321" s="1435"/>
    </row>
    <row r="322" spans="1:16" ht="36" customHeight="1" x14ac:dyDescent="0.25">
      <c r="A322" s="229"/>
      <c r="B322" s="1514"/>
      <c r="C322" s="1472"/>
      <c r="D322" s="1472"/>
      <c r="E322" s="1494"/>
      <c r="F322" s="1494"/>
      <c r="G322" s="32" t="s">
        <v>731</v>
      </c>
      <c r="H322" s="50" t="s">
        <v>593</v>
      </c>
      <c r="I322" s="56" t="s">
        <v>593</v>
      </c>
      <c r="J322" s="1503"/>
      <c r="K322" s="1157"/>
      <c r="L322" s="1157"/>
      <c r="M322" s="1472"/>
      <c r="N322" s="1500"/>
      <c r="O322" s="1433"/>
      <c r="P322" s="1436"/>
    </row>
    <row r="323" spans="1:16" ht="49.5" customHeight="1" thickBot="1" x14ac:dyDescent="0.3">
      <c r="A323" s="229"/>
      <c r="B323" s="1515"/>
      <c r="C323" s="1473"/>
      <c r="D323" s="1473"/>
      <c r="E323" s="1495"/>
      <c r="F323" s="1495"/>
      <c r="G323" s="190" t="s">
        <v>735</v>
      </c>
      <c r="H323" s="235" t="s">
        <v>1131</v>
      </c>
      <c r="I323" s="240" t="s">
        <v>863</v>
      </c>
      <c r="J323" s="1504"/>
      <c r="K323" s="1480"/>
      <c r="L323" s="1480"/>
      <c r="M323" s="1473"/>
      <c r="N323" s="1501"/>
      <c r="O323" s="1434"/>
      <c r="P323" s="1437"/>
    </row>
    <row r="324" spans="1:16" ht="36" customHeight="1" x14ac:dyDescent="0.25">
      <c r="A324" s="229"/>
      <c r="B324" s="1513"/>
      <c r="C324" s="1471" t="s">
        <v>2</v>
      </c>
      <c r="D324" s="1471" t="s">
        <v>2</v>
      </c>
      <c r="E324" s="1493"/>
      <c r="F324" s="1493"/>
      <c r="G324" s="241" t="s">
        <v>903</v>
      </c>
      <c r="H324" s="1080" t="s">
        <v>3704</v>
      </c>
      <c r="I324" s="243" t="s">
        <v>8</v>
      </c>
      <c r="J324" s="1502" t="s">
        <v>850</v>
      </c>
      <c r="K324" s="1386" t="s">
        <v>3309</v>
      </c>
      <c r="L324" s="1386" t="s">
        <v>3310</v>
      </c>
      <c r="M324" s="1471"/>
      <c r="N324" s="1499" t="s">
        <v>2</v>
      </c>
      <c r="O324" s="1451"/>
      <c r="P324" s="1420" t="s">
        <v>3507</v>
      </c>
    </row>
    <row r="325" spans="1:16" ht="36" customHeight="1" x14ac:dyDescent="0.25">
      <c r="A325" s="229"/>
      <c r="B325" s="1514"/>
      <c r="C325" s="1472"/>
      <c r="D325" s="1472"/>
      <c r="E325" s="1494"/>
      <c r="F325" s="1494"/>
      <c r="G325" s="32" t="s">
        <v>731</v>
      </c>
      <c r="H325" s="50" t="s">
        <v>593</v>
      </c>
      <c r="I325" s="56" t="s">
        <v>593</v>
      </c>
      <c r="J325" s="1503"/>
      <c r="K325" s="1157"/>
      <c r="L325" s="1157"/>
      <c r="M325" s="1472"/>
      <c r="N325" s="1500"/>
      <c r="O325" s="1466"/>
      <c r="P325" s="1426"/>
    </row>
    <row r="326" spans="1:16" ht="49.5" customHeight="1" thickBot="1" x14ac:dyDescent="0.3">
      <c r="A326" s="229"/>
      <c r="B326" s="1515"/>
      <c r="C326" s="1473"/>
      <c r="D326" s="1473"/>
      <c r="E326" s="1495"/>
      <c r="F326" s="1495"/>
      <c r="G326" s="190" t="s">
        <v>735</v>
      </c>
      <c r="H326" s="235" t="s">
        <v>1131</v>
      </c>
      <c r="I326" s="240" t="s">
        <v>863</v>
      </c>
      <c r="J326" s="1504"/>
      <c r="K326" s="1480"/>
      <c r="L326" s="1480"/>
      <c r="M326" s="1473"/>
      <c r="N326" s="1501"/>
      <c r="O326" s="1467"/>
      <c r="P326" s="1427"/>
    </row>
    <row r="327" spans="1:16" ht="21" customHeight="1" thickBot="1" x14ac:dyDescent="0.3">
      <c r="A327" s="233" t="s">
        <v>120</v>
      </c>
      <c r="B327" s="1487" t="s">
        <v>384</v>
      </c>
      <c r="C327" s="1488"/>
      <c r="D327" s="1488"/>
      <c r="E327" s="1488"/>
      <c r="F327" s="1488"/>
      <c r="G327" s="1488"/>
      <c r="H327" s="1488"/>
      <c r="I327" s="1488"/>
      <c r="J327" s="1488"/>
      <c r="K327" s="1488"/>
      <c r="L327" s="1488"/>
      <c r="M327" s="1488"/>
      <c r="N327" s="1489"/>
      <c r="O327" s="1006"/>
      <c r="P327" s="1002"/>
    </row>
    <row r="328" spans="1:16" ht="21.75" customHeight="1" thickBot="1" x14ac:dyDescent="0.3">
      <c r="A328" s="233" t="s">
        <v>124</v>
      </c>
      <c r="B328" s="1487" t="s">
        <v>387</v>
      </c>
      <c r="C328" s="1488"/>
      <c r="D328" s="1488"/>
      <c r="E328" s="1488"/>
      <c r="F328" s="1488"/>
      <c r="G328" s="1488"/>
      <c r="H328" s="1488"/>
      <c r="I328" s="1488"/>
      <c r="J328" s="1488"/>
      <c r="K328" s="1488"/>
      <c r="L328" s="1488"/>
      <c r="M328" s="1488"/>
      <c r="N328" s="1489"/>
      <c r="O328" s="1006"/>
      <c r="P328" s="1002"/>
    </row>
    <row r="329" spans="1:16" ht="36" customHeight="1" x14ac:dyDescent="0.25">
      <c r="A329" s="229"/>
      <c r="B329" s="1513"/>
      <c r="C329" s="1471" t="s">
        <v>2</v>
      </c>
      <c r="D329" s="1471" t="s">
        <v>2</v>
      </c>
      <c r="E329" s="1493"/>
      <c r="F329" s="1493"/>
      <c r="G329" s="241" t="s">
        <v>731</v>
      </c>
      <c r="H329" s="234" t="s">
        <v>593</v>
      </c>
      <c r="I329" s="236" t="s">
        <v>593</v>
      </c>
      <c r="J329" s="1502" t="s">
        <v>851</v>
      </c>
      <c r="K329" s="1481" t="s">
        <v>2821</v>
      </c>
      <c r="L329" s="1481" t="s">
        <v>2822</v>
      </c>
      <c r="M329" s="1471" t="s">
        <v>2</v>
      </c>
      <c r="N329" s="1535"/>
      <c r="O329" s="1432"/>
      <c r="P329" s="1420" t="s">
        <v>3508</v>
      </c>
    </row>
    <row r="330" spans="1:16" ht="36" customHeight="1" x14ac:dyDescent="0.25">
      <c r="A330" s="229"/>
      <c r="B330" s="1514"/>
      <c r="C330" s="1472"/>
      <c r="D330" s="1472"/>
      <c r="E330" s="1494"/>
      <c r="F330" s="1494"/>
      <c r="G330" s="32" t="s">
        <v>748</v>
      </c>
      <c r="H330" s="50" t="s">
        <v>620</v>
      </c>
      <c r="I330" s="56" t="s">
        <v>619</v>
      </c>
      <c r="J330" s="1503"/>
      <c r="K330" s="1482"/>
      <c r="L330" s="1482"/>
      <c r="M330" s="1472"/>
      <c r="N330" s="1536"/>
      <c r="O330" s="1462"/>
      <c r="P330" s="1426"/>
    </row>
    <row r="331" spans="1:16" ht="51.75" customHeight="1" thickBot="1" x14ac:dyDescent="0.3">
      <c r="A331" s="229"/>
      <c r="B331" s="1515"/>
      <c r="C331" s="1473"/>
      <c r="D331" s="1473"/>
      <c r="E331" s="1495"/>
      <c r="F331" s="1495"/>
      <c r="G331" s="190" t="s">
        <v>764</v>
      </c>
      <c r="H331" s="235" t="s">
        <v>1131</v>
      </c>
      <c r="I331" s="240" t="s">
        <v>376</v>
      </c>
      <c r="J331" s="1504"/>
      <c r="K331" s="1483"/>
      <c r="L331" s="1483"/>
      <c r="M331" s="1473"/>
      <c r="N331" s="1537"/>
      <c r="O331" s="1454"/>
      <c r="P331" s="1427"/>
    </row>
    <row r="332" spans="1:16" ht="36" customHeight="1" x14ac:dyDescent="0.25">
      <c r="A332" s="229"/>
      <c r="B332" s="1513"/>
      <c r="C332" s="1471" t="s">
        <v>2</v>
      </c>
      <c r="D332" s="1471" t="s">
        <v>2</v>
      </c>
      <c r="E332" s="1493"/>
      <c r="F332" s="1493"/>
      <c r="G332" s="241" t="s">
        <v>731</v>
      </c>
      <c r="H332" s="234" t="s">
        <v>593</v>
      </c>
      <c r="I332" s="236" t="s">
        <v>593</v>
      </c>
      <c r="J332" s="1502" t="s">
        <v>852</v>
      </c>
      <c r="K332" s="1481" t="s">
        <v>2823</v>
      </c>
      <c r="L332" s="1481" t="s">
        <v>2824</v>
      </c>
      <c r="M332" s="1471" t="s">
        <v>2</v>
      </c>
      <c r="N332" s="1535"/>
      <c r="O332" s="1432"/>
      <c r="P332" s="1420" t="s">
        <v>3508</v>
      </c>
    </row>
    <row r="333" spans="1:16" ht="36" customHeight="1" x14ac:dyDescent="0.25">
      <c r="A333" s="229"/>
      <c r="B333" s="1514"/>
      <c r="C333" s="1472"/>
      <c r="D333" s="1472"/>
      <c r="E333" s="1494"/>
      <c r="F333" s="1494"/>
      <c r="G333" s="32" t="s">
        <v>748</v>
      </c>
      <c r="H333" s="50" t="s">
        <v>620</v>
      </c>
      <c r="I333" s="56" t="s">
        <v>619</v>
      </c>
      <c r="J333" s="1503"/>
      <c r="K333" s="1482"/>
      <c r="L333" s="1482"/>
      <c r="M333" s="1472"/>
      <c r="N333" s="1536"/>
      <c r="O333" s="1462"/>
      <c r="P333" s="1426"/>
    </row>
    <row r="334" spans="1:16" ht="54.75" customHeight="1" thickBot="1" x14ac:dyDescent="0.3">
      <c r="A334" s="229"/>
      <c r="B334" s="1515"/>
      <c r="C334" s="1473"/>
      <c r="D334" s="1473"/>
      <c r="E334" s="1495"/>
      <c r="F334" s="1495"/>
      <c r="G334" s="190" t="s">
        <v>765</v>
      </c>
      <c r="H334" s="235" t="s">
        <v>1131</v>
      </c>
      <c r="I334" s="240" t="s">
        <v>376</v>
      </c>
      <c r="J334" s="1504"/>
      <c r="K334" s="1483"/>
      <c r="L334" s="1483"/>
      <c r="M334" s="1473"/>
      <c r="N334" s="1537"/>
      <c r="O334" s="1454"/>
      <c r="P334" s="1427"/>
    </row>
    <row r="335" spans="1:16" s="116" customFormat="1" ht="36" customHeight="1" x14ac:dyDescent="0.25">
      <c r="A335" s="1039"/>
      <c r="B335" s="1624"/>
      <c r="C335" s="1471" t="s">
        <v>2</v>
      </c>
      <c r="D335" s="1471" t="s">
        <v>2</v>
      </c>
      <c r="E335" s="1509"/>
      <c r="F335" s="1509"/>
      <c r="G335" s="1048" t="s">
        <v>3696</v>
      </c>
      <c r="H335" s="1053" t="s">
        <v>593</v>
      </c>
      <c r="I335" s="1049" t="s">
        <v>593</v>
      </c>
      <c r="J335" s="1622" t="s">
        <v>1338</v>
      </c>
      <c r="K335" s="1559" t="s">
        <v>2825</v>
      </c>
      <c r="L335" s="1559" t="s">
        <v>2826</v>
      </c>
      <c r="M335" s="1471" t="s">
        <v>2</v>
      </c>
      <c r="N335" s="1469"/>
      <c r="O335" s="1435"/>
      <c r="P335" s="1438"/>
    </row>
    <row r="336" spans="1:16" s="116" customFormat="1" ht="41.25" customHeight="1" thickBot="1" x14ac:dyDescent="0.3">
      <c r="A336" s="1039"/>
      <c r="B336" s="1625"/>
      <c r="C336" s="1473"/>
      <c r="D336" s="1473"/>
      <c r="E336" s="1510"/>
      <c r="F336" s="1510"/>
      <c r="G336" s="1050" t="s">
        <v>3697</v>
      </c>
      <c r="H336" s="1051" t="s">
        <v>1131</v>
      </c>
      <c r="I336" s="1052" t="s">
        <v>611</v>
      </c>
      <c r="J336" s="1623"/>
      <c r="K336" s="1561"/>
      <c r="L336" s="1561"/>
      <c r="M336" s="1473"/>
      <c r="N336" s="1470"/>
      <c r="O336" s="1437"/>
      <c r="P336" s="1439"/>
    </row>
    <row r="337" spans="1:16" ht="45" customHeight="1" x14ac:dyDescent="0.25">
      <c r="A337" s="229"/>
      <c r="B337" s="1474"/>
      <c r="C337" s="1471" t="s">
        <v>2</v>
      </c>
      <c r="D337" s="1471" t="s">
        <v>2</v>
      </c>
      <c r="E337" s="1493"/>
      <c r="F337" s="1493"/>
      <c r="G337" s="241" t="s">
        <v>731</v>
      </c>
      <c r="H337" s="242" t="s">
        <v>593</v>
      </c>
      <c r="I337" s="243" t="s">
        <v>593</v>
      </c>
      <c r="J337" s="1386" t="s">
        <v>2863</v>
      </c>
      <c r="K337" s="1481" t="s">
        <v>2783</v>
      </c>
      <c r="L337" s="1481" t="s">
        <v>2784</v>
      </c>
      <c r="M337" s="1471" t="s">
        <v>2</v>
      </c>
      <c r="N337" s="1535"/>
      <c r="O337" s="1451"/>
      <c r="P337" s="1420" t="s">
        <v>3507</v>
      </c>
    </row>
    <row r="338" spans="1:16" ht="36" customHeight="1" x14ac:dyDescent="0.25">
      <c r="A338" s="229"/>
      <c r="B338" s="1475"/>
      <c r="C338" s="1472"/>
      <c r="D338" s="1472"/>
      <c r="E338" s="1494"/>
      <c r="F338" s="1494"/>
      <c r="G338" s="32" t="s">
        <v>748</v>
      </c>
      <c r="H338" s="55" t="s">
        <v>620</v>
      </c>
      <c r="I338" s="42" t="s">
        <v>619</v>
      </c>
      <c r="J338" s="1157"/>
      <c r="K338" s="1482"/>
      <c r="L338" s="1482"/>
      <c r="M338" s="1472"/>
      <c r="N338" s="1536"/>
      <c r="O338" s="1452"/>
      <c r="P338" s="1421"/>
    </row>
    <row r="339" spans="1:16" ht="50.25" customHeight="1" thickBot="1" x14ac:dyDescent="0.3">
      <c r="A339" s="229"/>
      <c r="B339" s="1476"/>
      <c r="C339" s="1473"/>
      <c r="D339" s="1473"/>
      <c r="E339" s="1495"/>
      <c r="F339" s="1495"/>
      <c r="G339" s="190" t="s">
        <v>738</v>
      </c>
      <c r="H339" s="244" t="s">
        <v>1132</v>
      </c>
      <c r="I339" s="245" t="s">
        <v>30</v>
      </c>
      <c r="J339" s="1480"/>
      <c r="K339" s="1483"/>
      <c r="L339" s="1483"/>
      <c r="M339" s="1473"/>
      <c r="N339" s="1537"/>
      <c r="O339" s="1453"/>
      <c r="P339" s="1422"/>
    </row>
    <row r="340" spans="1:16" ht="36" customHeight="1" x14ac:dyDescent="0.25">
      <c r="A340" s="229"/>
      <c r="B340" s="1513"/>
      <c r="C340" s="1511" t="s">
        <v>2</v>
      </c>
      <c r="D340" s="1511" t="s">
        <v>2</v>
      </c>
      <c r="E340" s="1493"/>
      <c r="F340" s="1493"/>
      <c r="G340" s="241" t="s">
        <v>731</v>
      </c>
      <c r="H340" s="242" t="s">
        <v>593</v>
      </c>
      <c r="I340" s="243" t="s">
        <v>593</v>
      </c>
      <c r="J340" s="1505" t="s">
        <v>1337</v>
      </c>
      <c r="K340" s="1507" t="s">
        <v>1335</v>
      </c>
      <c r="L340" s="1507" t="s">
        <v>1336</v>
      </c>
      <c r="M340" s="1499" t="s">
        <v>2</v>
      </c>
      <c r="N340" s="1499" t="s">
        <v>2</v>
      </c>
      <c r="O340" s="1432" t="s">
        <v>3509</v>
      </c>
      <c r="P340" s="1420" t="s">
        <v>3507</v>
      </c>
    </row>
    <row r="341" spans="1:16" ht="41.25" customHeight="1" thickBot="1" x14ac:dyDescent="0.3">
      <c r="A341" s="229"/>
      <c r="B341" s="1515"/>
      <c r="C341" s="1512"/>
      <c r="D341" s="1512"/>
      <c r="E341" s="1495"/>
      <c r="F341" s="1495"/>
      <c r="G341" s="190" t="s">
        <v>768</v>
      </c>
      <c r="H341" s="244" t="s">
        <v>1131</v>
      </c>
      <c r="I341" s="245" t="s">
        <v>611</v>
      </c>
      <c r="J341" s="1506"/>
      <c r="K341" s="1508"/>
      <c r="L341" s="1508"/>
      <c r="M341" s="1501"/>
      <c r="N341" s="1501"/>
      <c r="O341" s="1434"/>
      <c r="P341" s="1427"/>
    </row>
    <row r="342" spans="1:16" ht="21" customHeight="1" thickBot="1" x14ac:dyDescent="0.3">
      <c r="A342" s="233" t="s">
        <v>120</v>
      </c>
      <c r="B342" s="1487" t="s">
        <v>384</v>
      </c>
      <c r="C342" s="1488"/>
      <c r="D342" s="1488"/>
      <c r="E342" s="1488"/>
      <c r="F342" s="1488"/>
      <c r="G342" s="1488"/>
      <c r="H342" s="1488"/>
      <c r="I342" s="1488"/>
      <c r="J342" s="1488"/>
      <c r="K342" s="1488"/>
      <c r="L342" s="1488"/>
      <c r="M342" s="1488"/>
      <c r="N342" s="1489"/>
      <c r="O342" s="1006"/>
      <c r="P342" s="1002"/>
    </row>
    <row r="343" spans="1:16" ht="21" customHeight="1" thickBot="1" x14ac:dyDescent="0.3">
      <c r="A343" s="233" t="s">
        <v>645</v>
      </c>
      <c r="B343" s="1487" t="s">
        <v>388</v>
      </c>
      <c r="C343" s="1488"/>
      <c r="D343" s="1488"/>
      <c r="E343" s="1488"/>
      <c r="F343" s="1488"/>
      <c r="G343" s="1488"/>
      <c r="H343" s="1488"/>
      <c r="I343" s="1488"/>
      <c r="J343" s="1488"/>
      <c r="K343" s="1488"/>
      <c r="L343" s="1488"/>
      <c r="M343" s="1488"/>
      <c r="N343" s="1489"/>
      <c r="O343" s="1006"/>
      <c r="P343" s="1002"/>
    </row>
    <row r="344" spans="1:16" ht="36" customHeight="1" x14ac:dyDescent="0.25">
      <c r="A344" s="229"/>
      <c r="B344" s="1496"/>
      <c r="C344" s="1471" t="s">
        <v>2</v>
      </c>
      <c r="D344" s="1471" t="s">
        <v>2</v>
      </c>
      <c r="E344" s="1477"/>
      <c r="F344" s="1477"/>
      <c r="G344" s="241" t="s">
        <v>731</v>
      </c>
      <c r="H344" s="242" t="s">
        <v>593</v>
      </c>
      <c r="I344" s="243" t="s">
        <v>593</v>
      </c>
      <c r="J344" s="1386" t="s">
        <v>3193</v>
      </c>
      <c r="K344" s="1490" t="s">
        <v>3194</v>
      </c>
      <c r="L344" s="1490" t="s">
        <v>3195</v>
      </c>
      <c r="M344" s="1471" t="s">
        <v>2</v>
      </c>
      <c r="N344" s="1499" t="s">
        <v>2</v>
      </c>
      <c r="O344" s="1432" t="s">
        <v>3509</v>
      </c>
      <c r="P344" s="1420" t="s">
        <v>3507</v>
      </c>
    </row>
    <row r="345" spans="1:16" ht="36" customHeight="1" x14ac:dyDescent="0.25">
      <c r="A345" s="229"/>
      <c r="B345" s="1497"/>
      <c r="C345" s="1472"/>
      <c r="D345" s="1472"/>
      <c r="E345" s="1478"/>
      <c r="F345" s="1478"/>
      <c r="G345" s="32" t="s">
        <v>742</v>
      </c>
      <c r="H345" s="42" t="s">
        <v>625</v>
      </c>
      <c r="I345" s="42" t="s">
        <v>625</v>
      </c>
      <c r="J345" s="1157"/>
      <c r="K345" s="1491"/>
      <c r="L345" s="1491"/>
      <c r="M345" s="1472"/>
      <c r="N345" s="1500"/>
      <c r="O345" s="1462"/>
      <c r="P345" s="1421"/>
    </row>
    <row r="346" spans="1:16" ht="36" customHeight="1" thickBot="1" x14ac:dyDescent="0.3">
      <c r="A346" s="229"/>
      <c r="B346" s="1498"/>
      <c r="C346" s="1473"/>
      <c r="D346" s="1473"/>
      <c r="E346" s="1479"/>
      <c r="F346" s="1479"/>
      <c r="G346" s="190" t="s">
        <v>743</v>
      </c>
      <c r="H346" s="244" t="s">
        <v>148</v>
      </c>
      <c r="I346" s="245" t="s">
        <v>861</v>
      </c>
      <c r="J346" s="1480"/>
      <c r="K346" s="1492"/>
      <c r="L346" s="1492"/>
      <c r="M346" s="1473"/>
      <c r="N346" s="1501"/>
      <c r="O346" s="1454"/>
      <c r="P346" s="1422"/>
    </row>
    <row r="347" spans="1:16" ht="36" customHeight="1" x14ac:dyDescent="0.25">
      <c r="A347" s="229"/>
      <c r="B347" s="1496"/>
      <c r="C347" s="1471" t="s">
        <v>2</v>
      </c>
      <c r="D347" s="1471" t="s">
        <v>2</v>
      </c>
      <c r="E347" s="1477"/>
      <c r="F347" s="1477"/>
      <c r="G347" s="1018" t="s">
        <v>3524</v>
      </c>
      <c r="H347" s="1019" t="s">
        <v>1131</v>
      </c>
      <c r="I347" s="1020" t="s">
        <v>593</v>
      </c>
      <c r="J347" s="1526" t="s">
        <v>3568</v>
      </c>
      <c r="K347" s="1526" t="s">
        <v>3569</v>
      </c>
      <c r="L347" s="1526" t="s">
        <v>3570</v>
      </c>
      <c r="M347" s="1471" t="s">
        <v>2</v>
      </c>
      <c r="N347" s="1499" t="s">
        <v>2</v>
      </c>
      <c r="O347" s="1432" t="s">
        <v>3509</v>
      </c>
      <c r="P347" s="1420"/>
    </row>
    <row r="348" spans="1:16" ht="36" customHeight="1" x14ac:dyDescent="0.25">
      <c r="A348" s="229"/>
      <c r="B348" s="1497"/>
      <c r="C348" s="1472"/>
      <c r="D348" s="1472"/>
      <c r="E348" s="1478"/>
      <c r="F348" s="1478"/>
      <c r="G348" s="1017" t="s">
        <v>3525</v>
      </c>
      <c r="H348" s="1024" t="s">
        <v>625</v>
      </c>
      <c r="I348" s="1024" t="s">
        <v>625</v>
      </c>
      <c r="J348" s="1630"/>
      <c r="K348" s="1630"/>
      <c r="L348" s="1630"/>
      <c r="M348" s="1472"/>
      <c r="N348" s="1500"/>
      <c r="O348" s="1462"/>
      <c r="P348" s="1421"/>
    </row>
    <row r="349" spans="1:16" ht="36" customHeight="1" x14ac:dyDescent="0.25">
      <c r="A349" s="229"/>
      <c r="B349" s="1628"/>
      <c r="C349" s="1605"/>
      <c r="D349" s="1605"/>
      <c r="E349" s="1629"/>
      <c r="F349" s="1629"/>
      <c r="G349" s="1017" t="s">
        <v>3600</v>
      </c>
      <c r="H349" s="1024" t="s">
        <v>126</v>
      </c>
      <c r="I349" s="1024" t="s">
        <v>2887</v>
      </c>
      <c r="J349" s="1631"/>
      <c r="K349" s="1631"/>
      <c r="L349" s="1631"/>
      <c r="M349" s="1605"/>
      <c r="N349" s="1632"/>
      <c r="O349" s="1468"/>
      <c r="P349" s="1443"/>
    </row>
    <row r="350" spans="1:16" ht="36" customHeight="1" thickBot="1" x14ac:dyDescent="0.3">
      <c r="A350" s="229"/>
      <c r="B350" s="1498"/>
      <c r="C350" s="1473"/>
      <c r="D350" s="1473"/>
      <c r="E350" s="1479"/>
      <c r="F350" s="1479"/>
      <c r="G350" s="1021" t="s">
        <v>3528</v>
      </c>
      <c r="H350" s="1023" t="s">
        <v>3564</v>
      </c>
      <c r="I350" s="1023" t="s">
        <v>861</v>
      </c>
      <c r="J350" s="1527"/>
      <c r="K350" s="1527"/>
      <c r="L350" s="1527"/>
      <c r="M350" s="1473"/>
      <c r="N350" s="1501"/>
      <c r="O350" s="1454"/>
      <c r="P350" s="1422"/>
    </row>
    <row r="351" spans="1:16" ht="36" customHeight="1" x14ac:dyDescent="0.25">
      <c r="A351" s="229"/>
      <c r="B351" s="1496"/>
      <c r="C351" s="1471" t="s">
        <v>2</v>
      </c>
      <c r="D351" s="1471" t="s">
        <v>2</v>
      </c>
      <c r="E351" s="1477"/>
      <c r="F351" s="1477"/>
      <c r="G351" s="1018" t="s">
        <v>3524</v>
      </c>
      <c r="H351" s="1019" t="s">
        <v>593</v>
      </c>
      <c r="I351" s="1020" t="s">
        <v>593</v>
      </c>
      <c r="J351" s="1526" t="s">
        <v>3523</v>
      </c>
      <c r="K351" s="1526" t="s">
        <v>3521</v>
      </c>
      <c r="L351" s="1526" t="s">
        <v>3522</v>
      </c>
      <c r="M351" s="1471" t="s">
        <v>2</v>
      </c>
      <c r="N351" s="1499" t="s">
        <v>2</v>
      </c>
      <c r="O351" s="1432" t="s">
        <v>3509</v>
      </c>
      <c r="P351" s="1420" t="s">
        <v>3507</v>
      </c>
    </row>
    <row r="352" spans="1:16" ht="36" customHeight="1" x14ac:dyDescent="0.25">
      <c r="A352" s="229"/>
      <c r="B352" s="1497"/>
      <c r="C352" s="1472"/>
      <c r="D352" s="1472"/>
      <c r="E352" s="1478"/>
      <c r="F352" s="1478"/>
      <c r="G352" s="1017" t="s">
        <v>3525</v>
      </c>
      <c r="H352" s="1024" t="s">
        <v>625</v>
      </c>
      <c r="I352" s="1024" t="s">
        <v>625</v>
      </c>
      <c r="J352" s="1630"/>
      <c r="K352" s="1630"/>
      <c r="L352" s="1630"/>
      <c r="M352" s="1472"/>
      <c r="N352" s="1500"/>
      <c r="O352" s="1462"/>
      <c r="P352" s="1421"/>
    </row>
    <row r="353" spans="1:16" ht="36" customHeight="1" x14ac:dyDescent="0.25">
      <c r="A353" s="229"/>
      <c r="B353" s="1628"/>
      <c r="C353" s="1605"/>
      <c r="D353" s="1605"/>
      <c r="E353" s="1629"/>
      <c r="F353" s="1629"/>
      <c r="G353" s="1017" t="s">
        <v>3526</v>
      </c>
      <c r="H353" s="1633" t="s">
        <v>3520</v>
      </c>
      <c r="I353" s="1024" t="s">
        <v>8</v>
      </c>
      <c r="J353" s="1631"/>
      <c r="K353" s="1631"/>
      <c r="L353" s="1631"/>
      <c r="M353" s="1605"/>
      <c r="N353" s="1632"/>
      <c r="O353" s="1468"/>
      <c r="P353" s="1443"/>
    </row>
    <row r="354" spans="1:16" ht="36" customHeight="1" x14ac:dyDescent="0.25">
      <c r="A354" s="229"/>
      <c r="B354" s="1628"/>
      <c r="C354" s="1605"/>
      <c r="D354" s="1605"/>
      <c r="E354" s="1629"/>
      <c r="F354" s="1629"/>
      <c r="G354" s="1017" t="s">
        <v>3527</v>
      </c>
      <c r="H354" s="1414"/>
      <c r="I354" s="1024" t="s">
        <v>8</v>
      </c>
      <c r="J354" s="1631"/>
      <c r="K354" s="1631"/>
      <c r="L354" s="1631"/>
      <c r="M354" s="1605"/>
      <c r="N354" s="1632"/>
      <c r="O354" s="1468"/>
      <c r="P354" s="1443"/>
    </row>
    <row r="355" spans="1:16" ht="36" customHeight="1" thickBot="1" x14ac:dyDescent="0.3">
      <c r="A355" s="229"/>
      <c r="B355" s="1498"/>
      <c r="C355" s="1473"/>
      <c r="D355" s="1473"/>
      <c r="E355" s="1479"/>
      <c r="F355" s="1479"/>
      <c r="G355" s="1021" t="s">
        <v>3528</v>
      </c>
      <c r="H355" s="1022" t="s">
        <v>3255</v>
      </c>
      <c r="I355" s="1023" t="s">
        <v>861</v>
      </c>
      <c r="J355" s="1527"/>
      <c r="K355" s="1527"/>
      <c r="L355" s="1527"/>
      <c r="M355" s="1473"/>
      <c r="N355" s="1501"/>
      <c r="O355" s="1454"/>
      <c r="P355" s="1422"/>
    </row>
    <row r="356" spans="1:16" ht="36" customHeight="1" x14ac:dyDescent="0.25">
      <c r="A356" s="229"/>
      <c r="B356" s="1496"/>
      <c r="C356" s="1471" t="s">
        <v>2</v>
      </c>
      <c r="D356" s="1471" t="s">
        <v>2</v>
      </c>
      <c r="E356" s="1477"/>
      <c r="F356" s="1477"/>
      <c r="G356" s="1018" t="s">
        <v>3524</v>
      </c>
      <c r="H356" s="1019" t="s">
        <v>593</v>
      </c>
      <c r="I356" s="1020" t="s">
        <v>593</v>
      </c>
      <c r="J356" s="1526" t="s">
        <v>3532</v>
      </c>
      <c r="K356" s="1526" t="s">
        <v>3530</v>
      </c>
      <c r="L356" s="1526" t="s">
        <v>3531</v>
      </c>
      <c r="M356" s="1471" t="s">
        <v>2</v>
      </c>
      <c r="N356" s="1499" t="s">
        <v>2</v>
      </c>
      <c r="O356" s="1432" t="s">
        <v>3509</v>
      </c>
      <c r="P356" s="1420" t="s">
        <v>3507</v>
      </c>
    </row>
    <row r="357" spans="1:16" ht="36" customHeight="1" x14ac:dyDescent="0.25">
      <c r="A357" s="229"/>
      <c r="B357" s="1497"/>
      <c r="C357" s="1472"/>
      <c r="D357" s="1472"/>
      <c r="E357" s="1478"/>
      <c r="F357" s="1478"/>
      <c r="G357" s="1017" t="s">
        <v>3525</v>
      </c>
      <c r="H357" s="1024" t="s">
        <v>625</v>
      </c>
      <c r="I357" s="1024" t="s">
        <v>625</v>
      </c>
      <c r="J357" s="1630"/>
      <c r="K357" s="1630"/>
      <c r="L357" s="1630"/>
      <c r="M357" s="1472"/>
      <c r="N357" s="1500"/>
      <c r="O357" s="1462"/>
      <c r="P357" s="1421"/>
    </row>
    <row r="358" spans="1:16" ht="36" customHeight="1" x14ac:dyDescent="0.25">
      <c r="A358" s="229"/>
      <c r="B358" s="1628"/>
      <c r="C358" s="1605"/>
      <c r="D358" s="1605"/>
      <c r="E358" s="1629"/>
      <c r="F358" s="1629"/>
      <c r="G358" s="1017" t="s">
        <v>3526</v>
      </c>
      <c r="H358" s="1633" t="s">
        <v>3529</v>
      </c>
      <c r="I358" s="1024" t="s">
        <v>8</v>
      </c>
      <c r="J358" s="1631"/>
      <c r="K358" s="1631"/>
      <c r="L358" s="1631"/>
      <c r="M358" s="1605"/>
      <c r="N358" s="1632"/>
      <c r="O358" s="1468"/>
      <c r="P358" s="1443"/>
    </row>
    <row r="359" spans="1:16" ht="36" customHeight="1" x14ac:dyDescent="0.25">
      <c r="A359" s="229"/>
      <c r="B359" s="1628"/>
      <c r="C359" s="1605"/>
      <c r="D359" s="1605"/>
      <c r="E359" s="1629"/>
      <c r="F359" s="1629"/>
      <c r="G359" s="1017" t="s">
        <v>3527</v>
      </c>
      <c r="H359" s="1414"/>
      <c r="I359" s="1024" t="s">
        <v>8</v>
      </c>
      <c r="J359" s="1631"/>
      <c r="K359" s="1631"/>
      <c r="L359" s="1631"/>
      <c r="M359" s="1605"/>
      <c r="N359" s="1632"/>
      <c r="O359" s="1468"/>
      <c r="P359" s="1443"/>
    </row>
    <row r="360" spans="1:16" ht="36" customHeight="1" thickBot="1" x14ac:dyDescent="0.3">
      <c r="A360" s="229"/>
      <c r="B360" s="1498"/>
      <c r="C360" s="1473"/>
      <c r="D360" s="1473"/>
      <c r="E360" s="1479"/>
      <c r="F360" s="1479"/>
      <c r="G360" s="1021" t="s">
        <v>3528</v>
      </c>
      <c r="H360" s="1022" t="s">
        <v>940</v>
      </c>
      <c r="I360" s="1023" t="s">
        <v>861</v>
      </c>
      <c r="J360" s="1527"/>
      <c r="K360" s="1527"/>
      <c r="L360" s="1527"/>
      <c r="M360" s="1473"/>
      <c r="N360" s="1501"/>
      <c r="O360" s="1454"/>
      <c r="P360" s="1422"/>
    </row>
    <row r="361" spans="1:16" ht="21" customHeight="1" thickBot="1" x14ac:dyDescent="0.3">
      <c r="A361" s="233" t="s">
        <v>120</v>
      </c>
      <c r="B361" s="1487" t="s">
        <v>384</v>
      </c>
      <c r="C361" s="1488"/>
      <c r="D361" s="1488"/>
      <c r="E361" s="1488"/>
      <c r="F361" s="1488"/>
      <c r="G361" s="1488"/>
      <c r="H361" s="1488"/>
      <c r="I361" s="1488"/>
      <c r="J361" s="1488"/>
      <c r="K361" s="1488"/>
      <c r="L361" s="1488"/>
      <c r="M361" s="1488"/>
      <c r="N361" s="1489"/>
      <c r="O361" s="1006"/>
      <c r="P361" s="1002"/>
    </row>
    <row r="362" spans="1:16" ht="24" customHeight="1" thickBot="1" x14ac:dyDescent="0.3">
      <c r="A362" s="233" t="s">
        <v>646</v>
      </c>
      <c r="B362" s="1487" t="s">
        <v>778</v>
      </c>
      <c r="C362" s="1488"/>
      <c r="D362" s="1488"/>
      <c r="E362" s="1488"/>
      <c r="F362" s="1488"/>
      <c r="G362" s="1488"/>
      <c r="H362" s="1488"/>
      <c r="I362" s="1488"/>
      <c r="J362" s="1488"/>
      <c r="K362" s="1488"/>
      <c r="L362" s="1488"/>
      <c r="M362" s="1488"/>
      <c r="N362" s="1489"/>
      <c r="O362" s="1006"/>
      <c r="P362" s="1002"/>
    </row>
    <row r="363" spans="1:16" ht="36" customHeight="1" x14ac:dyDescent="0.25">
      <c r="A363" s="229"/>
      <c r="B363" s="1496"/>
      <c r="C363" s="1471" t="s">
        <v>2</v>
      </c>
      <c r="D363" s="1471" t="s">
        <v>2</v>
      </c>
      <c r="E363" s="1477"/>
      <c r="F363" s="1477"/>
      <c r="G363" s="241" t="s">
        <v>731</v>
      </c>
      <c r="H363" s="242" t="s">
        <v>593</v>
      </c>
      <c r="I363" s="243" t="s">
        <v>593</v>
      </c>
      <c r="J363" s="1386" t="s">
        <v>3198</v>
      </c>
      <c r="K363" s="1490" t="s">
        <v>3196</v>
      </c>
      <c r="L363" s="1490" t="s">
        <v>3197</v>
      </c>
      <c r="M363" s="1471" t="s">
        <v>2</v>
      </c>
      <c r="N363" s="1499" t="s">
        <v>2</v>
      </c>
      <c r="O363" s="1432" t="s">
        <v>3509</v>
      </c>
      <c r="P363" s="1420" t="s">
        <v>3507</v>
      </c>
    </row>
    <row r="364" spans="1:16" ht="36" customHeight="1" x14ac:dyDescent="0.25">
      <c r="A364" s="229"/>
      <c r="B364" s="1497"/>
      <c r="C364" s="1472"/>
      <c r="D364" s="1472"/>
      <c r="E364" s="1478"/>
      <c r="F364" s="1478"/>
      <c r="G364" s="32" t="s">
        <v>779</v>
      </c>
      <c r="H364" s="42" t="s">
        <v>1269</v>
      </c>
      <c r="I364" s="42" t="s">
        <v>814</v>
      </c>
      <c r="J364" s="1157"/>
      <c r="K364" s="1491"/>
      <c r="L364" s="1491"/>
      <c r="M364" s="1472"/>
      <c r="N364" s="1500"/>
      <c r="O364" s="1462"/>
      <c r="P364" s="1421"/>
    </row>
    <row r="365" spans="1:16" ht="36" customHeight="1" thickBot="1" x14ac:dyDescent="0.3">
      <c r="A365" s="229"/>
      <c r="B365" s="1498"/>
      <c r="C365" s="1473"/>
      <c r="D365" s="1473"/>
      <c r="E365" s="1479"/>
      <c r="F365" s="1479"/>
      <c r="G365" s="190" t="s">
        <v>780</v>
      </c>
      <c r="H365" s="244" t="s">
        <v>148</v>
      </c>
      <c r="I365" s="245" t="s">
        <v>861</v>
      </c>
      <c r="J365" s="1480"/>
      <c r="K365" s="1492"/>
      <c r="L365" s="1492"/>
      <c r="M365" s="1473"/>
      <c r="N365" s="1501"/>
      <c r="O365" s="1454"/>
      <c r="P365" s="1422"/>
    </row>
    <row r="366" spans="1:16" ht="36" customHeight="1" x14ac:dyDescent="0.25">
      <c r="A366" s="229"/>
      <c r="B366" s="1496"/>
      <c r="C366" s="1471" t="s">
        <v>2</v>
      </c>
      <c r="D366" s="1471" t="s">
        <v>2</v>
      </c>
      <c r="E366" s="1477"/>
      <c r="F366" s="1477"/>
      <c r="G366" s="1018" t="s">
        <v>3524</v>
      </c>
      <c r="H366" s="1019" t="s">
        <v>593</v>
      </c>
      <c r="I366" s="1020" t="s">
        <v>593</v>
      </c>
      <c r="J366" s="1526" t="s">
        <v>3533</v>
      </c>
      <c r="K366" s="1526" t="s">
        <v>3535</v>
      </c>
      <c r="L366" s="1526" t="s">
        <v>3536</v>
      </c>
      <c r="M366" s="1471" t="s">
        <v>2</v>
      </c>
      <c r="N366" s="1499" t="s">
        <v>2</v>
      </c>
      <c r="O366" s="1432" t="s">
        <v>3509</v>
      </c>
      <c r="P366" s="1420" t="s">
        <v>3507</v>
      </c>
    </row>
    <row r="367" spans="1:16" ht="36" customHeight="1" x14ac:dyDescent="0.25">
      <c r="A367" s="229"/>
      <c r="B367" s="1497"/>
      <c r="C367" s="1472"/>
      <c r="D367" s="1472"/>
      <c r="E367" s="1478"/>
      <c r="F367" s="1478"/>
      <c r="G367" s="1017" t="s">
        <v>3517</v>
      </c>
      <c r="H367" s="1024" t="s">
        <v>1269</v>
      </c>
      <c r="I367" s="1024" t="s">
        <v>814</v>
      </c>
      <c r="J367" s="1630"/>
      <c r="K367" s="1630"/>
      <c r="L367" s="1630"/>
      <c r="M367" s="1472"/>
      <c r="N367" s="1500"/>
      <c r="O367" s="1462"/>
      <c r="P367" s="1421"/>
    </row>
    <row r="368" spans="1:16" ht="36" customHeight="1" x14ac:dyDescent="0.25">
      <c r="A368" s="229"/>
      <c r="B368" s="1628"/>
      <c r="C368" s="1605"/>
      <c r="D368" s="1605"/>
      <c r="E368" s="1629"/>
      <c r="F368" s="1629"/>
      <c r="G368" s="1017" t="s">
        <v>3526</v>
      </c>
      <c r="H368" s="1633" t="s">
        <v>3540</v>
      </c>
      <c r="I368" s="1024" t="s">
        <v>8</v>
      </c>
      <c r="J368" s="1631"/>
      <c r="K368" s="1631"/>
      <c r="L368" s="1631"/>
      <c r="M368" s="1605"/>
      <c r="N368" s="1632"/>
      <c r="O368" s="1468"/>
      <c r="P368" s="1443"/>
    </row>
    <row r="369" spans="1:16" ht="36" customHeight="1" x14ac:dyDescent="0.25">
      <c r="A369" s="229"/>
      <c r="B369" s="1628"/>
      <c r="C369" s="1605"/>
      <c r="D369" s="1605"/>
      <c r="E369" s="1629"/>
      <c r="F369" s="1629"/>
      <c r="G369" s="1017" t="s">
        <v>3518</v>
      </c>
      <c r="H369" s="1414"/>
      <c r="I369" s="1024" t="s">
        <v>8</v>
      </c>
      <c r="J369" s="1631"/>
      <c r="K369" s="1631"/>
      <c r="L369" s="1631"/>
      <c r="M369" s="1605"/>
      <c r="N369" s="1632"/>
      <c r="O369" s="1468"/>
      <c r="P369" s="1443"/>
    </row>
    <row r="370" spans="1:16" ht="36" customHeight="1" thickBot="1" x14ac:dyDescent="0.3">
      <c r="A370" s="229"/>
      <c r="B370" s="1498"/>
      <c r="C370" s="1473"/>
      <c r="D370" s="1473"/>
      <c r="E370" s="1479"/>
      <c r="F370" s="1479"/>
      <c r="G370" s="1021" t="s">
        <v>3539</v>
      </c>
      <c r="H370" s="1022" t="s">
        <v>3255</v>
      </c>
      <c r="I370" s="1023" t="s">
        <v>861</v>
      </c>
      <c r="J370" s="1527"/>
      <c r="K370" s="1527"/>
      <c r="L370" s="1527"/>
      <c r="M370" s="1473"/>
      <c r="N370" s="1501"/>
      <c r="O370" s="1454"/>
      <c r="P370" s="1422"/>
    </row>
    <row r="371" spans="1:16" ht="36" customHeight="1" x14ac:dyDescent="0.25">
      <c r="A371" s="229"/>
      <c r="B371" s="1496"/>
      <c r="C371" s="1471" t="s">
        <v>2</v>
      </c>
      <c r="D371" s="1471" t="s">
        <v>2</v>
      </c>
      <c r="E371" s="1477"/>
      <c r="F371" s="1477"/>
      <c r="G371" s="1018" t="s">
        <v>3524</v>
      </c>
      <c r="H371" s="1019" t="s">
        <v>593</v>
      </c>
      <c r="I371" s="1020" t="s">
        <v>593</v>
      </c>
      <c r="J371" s="1526" t="s">
        <v>3534</v>
      </c>
      <c r="K371" s="1526" t="s">
        <v>3538</v>
      </c>
      <c r="L371" s="1526" t="s">
        <v>3537</v>
      </c>
      <c r="M371" s="1471" t="s">
        <v>2</v>
      </c>
      <c r="N371" s="1499" t="s">
        <v>2</v>
      </c>
      <c r="O371" s="1432" t="s">
        <v>3509</v>
      </c>
      <c r="P371" s="1420" t="s">
        <v>3507</v>
      </c>
    </row>
    <row r="372" spans="1:16" ht="36" customHeight="1" x14ac:dyDescent="0.25">
      <c r="A372" s="229"/>
      <c r="B372" s="1497"/>
      <c r="C372" s="1472"/>
      <c r="D372" s="1472"/>
      <c r="E372" s="1478"/>
      <c r="F372" s="1478"/>
      <c r="G372" s="1017" t="s">
        <v>3517</v>
      </c>
      <c r="H372" s="1024" t="s">
        <v>1269</v>
      </c>
      <c r="I372" s="1024" t="s">
        <v>814</v>
      </c>
      <c r="J372" s="1630"/>
      <c r="K372" s="1630"/>
      <c r="L372" s="1630"/>
      <c r="M372" s="1472"/>
      <c r="N372" s="1500"/>
      <c r="O372" s="1462"/>
      <c r="P372" s="1421"/>
    </row>
    <row r="373" spans="1:16" ht="36" customHeight="1" x14ac:dyDescent="0.25">
      <c r="A373" s="229"/>
      <c r="B373" s="1628"/>
      <c r="C373" s="1605"/>
      <c r="D373" s="1605"/>
      <c r="E373" s="1629"/>
      <c r="F373" s="1629"/>
      <c r="G373" s="1017" t="s">
        <v>3526</v>
      </c>
      <c r="H373" s="1633" t="s">
        <v>3541</v>
      </c>
      <c r="I373" s="1024" t="s">
        <v>8</v>
      </c>
      <c r="J373" s="1631"/>
      <c r="K373" s="1631"/>
      <c r="L373" s="1631"/>
      <c r="M373" s="1605"/>
      <c r="N373" s="1632"/>
      <c r="O373" s="1468"/>
      <c r="P373" s="1443"/>
    </row>
    <row r="374" spans="1:16" ht="36" customHeight="1" x14ac:dyDescent="0.25">
      <c r="A374" s="229"/>
      <c r="B374" s="1628"/>
      <c r="C374" s="1605"/>
      <c r="D374" s="1605"/>
      <c r="E374" s="1629"/>
      <c r="F374" s="1629"/>
      <c r="G374" s="1017" t="s">
        <v>3518</v>
      </c>
      <c r="H374" s="1414"/>
      <c r="I374" s="1024" t="s">
        <v>8</v>
      </c>
      <c r="J374" s="1631"/>
      <c r="K374" s="1631"/>
      <c r="L374" s="1631"/>
      <c r="M374" s="1605"/>
      <c r="N374" s="1632"/>
      <c r="O374" s="1468"/>
      <c r="P374" s="1443"/>
    </row>
    <row r="375" spans="1:16" ht="36" customHeight="1" thickBot="1" x14ac:dyDescent="0.3">
      <c r="A375" s="229"/>
      <c r="B375" s="1498"/>
      <c r="C375" s="1473"/>
      <c r="D375" s="1473"/>
      <c r="E375" s="1479"/>
      <c r="F375" s="1479"/>
      <c r="G375" s="1021" t="s">
        <v>3539</v>
      </c>
      <c r="H375" s="1022" t="s">
        <v>940</v>
      </c>
      <c r="I375" s="1023" t="s">
        <v>861</v>
      </c>
      <c r="J375" s="1527"/>
      <c r="K375" s="1527"/>
      <c r="L375" s="1527"/>
      <c r="M375" s="1473"/>
      <c r="N375" s="1501"/>
      <c r="O375" s="1454"/>
      <c r="P375" s="1422"/>
    </row>
    <row r="376" spans="1:16" ht="21" customHeight="1" thickBot="1" x14ac:dyDescent="0.3">
      <c r="A376" s="233" t="s">
        <v>645</v>
      </c>
      <c r="B376" s="1487" t="s">
        <v>388</v>
      </c>
      <c r="C376" s="1488"/>
      <c r="D376" s="1488"/>
      <c r="E376" s="1488"/>
      <c r="F376" s="1488"/>
      <c r="G376" s="1488"/>
      <c r="H376" s="1488"/>
      <c r="I376" s="1488"/>
      <c r="J376" s="1488"/>
      <c r="K376" s="1488"/>
      <c r="L376" s="1488"/>
      <c r="M376" s="1488"/>
      <c r="N376" s="1489"/>
      <c r="O376" s="1006"/>
      <c r="P376" s="1002"/>
    </row>
    <row r="377" spans="1:16" ht="24" customHeight="1" thickBot="1" x14ac:dyDescent="0.3">
      <c r="A377" s="233" t="s">
        <v>646</v>
      </c>
      <c r="B377" s="1487" t="s">
        <v>778</v>
      </c>
      <c r="C377" s="1488"/>
      <c r="D377" s="1488"/>
      <c r="E377" s="1488"/>
      <c r="F377" s="1488"/>
      <c r="G377" s="1488"/>
      <c r="H377" s="1488"/>
      <c r="I377" s="1488"/>
      <c r="J377" s="1488"/>
      <c r="K377" s="1488"/>
      <c r="L377" s="1488"/>
      <c r="M377" s="1488"/>
      <c r="N377" s="1489"/>
      <c r="O377" s="1006"/>
      <c r="P377" s="1002"/>
    </row>
    <row r="378" spans="1:16" ht="36" customHeight="1" x14ac:dyDescent="0.25">
      <c r="A378" s="229"/>
      <c r="B378" s="1496"/>
      <c r="C378" s="1471" t="s">
        <v>2</v>
      </c>
      <c r="D378" s="1471" t="s">
        <v>2</v>
      </c>
      <c r="E378" s="1477"/>
      <c r="F378" s="1477"/>
      <c r="G378" s="1017" t="s">
        <v>3525</v>
      </c>
      <c r="H378" s="1024" t="s">
        <v>625</v>
      </c>
      <c r="I378" s="1024" t="s">
        <v>625</v>
      </c>
      <c r="J378" s="1526" t="s">
        <v>3514</v>
      </c>
      <c r="K378" s="1526" t="s">
        <v>3515</v>
      </c>
      <c r="L378" s="1526" t="s">
        <v>3516</v>
      </c>
      <c r="M378" s="1471" t="s">
        <v>2</v>
      </c>
      <c r="N378" s="1499" t="s">
        <v>2</v>
      </c>
      <c r="O378" s="1435"/>
      <c r="P378" s="1420" t="s">
        <v>3734</v>
      </c>
    </row>
    <row r="379" spans="1:16" ht="36" customHeight="1" x14ac:dyDescent="0.25">
      <c r="A379" s="229"/>
      <c r="B379" s="1497"/>
      <c r="C379" s="1472"/>
      <c r="D379" s="1472"/>
      <c r="E379" s="1478"/>
      <c r="F379" s="1478"/>
      <c r="G379" s="1017" t="s">
        <v>3528</v>
      </c>
      <c r="H379" s="1024" t="s">
        <v>148</v>
      </c>
      <c r="I379" s="1024" t="s">
        <v>861</v>
      </c>
      <c r="J379" s="1630"/>
      <c r="K379" s="1630"/>
      <c r="L379" s="1630"/>
      <c r="M379" s="1472"/>
      <c r="N379" s="1500"/>
      <c r="O379" s="1460"/>
      <c r="P379" s="1421"/>
    </row>
    <row r="380" spans="1:16" ht="36" customHeight="1" x14ac:dyDescent="0.25">
      <c r="A380" s="229"/>
      <c r="B380" s="1628"/>
      <c r="C380" s="1605"/>
      <c r="D380" s="1605"/>
      <c r="E380" s="1629"/>
      <c r="F380" s="1629"/>
      <c r="G380" s="1017" t="s">
        <v>3517</v>
      </c>
      <c r="H380" s="1024" t="s">
        <v>1269</v>
      </c>
      <c r="I380" s="1024" t="s">
        <v>814</v>
      </c>
      <c r="J380" s="1631"/>
      <c r="K380" s="1631"/>
      <c r="L380" s="1631"/>
      <c r="M380" s="1605"/>
      <c r="N380" s="1632"/>
      <c r="O380" s="1669"/>
      <c r="P380" s="1443"/>
    </row>
    <row r="381" spans="1:16" ht="36" customHeight="1" thickBot="1" x14ac:dyDescent="0.3">
      <c r="A381" s="229"/>
      <c r="B381" s="1498"/>
      <c r="C381" s="1473"/>
      <c r="D381" s="1473"/>
      <c r="E381" s="1479"/>
      <c r="F381" s="1479"/>
      <c r="G381" s="1021" t="s">
        <v>3539</v>
      </c>
      <c r="H381" s="1022" t="s">
        <v>148</v>
      </c>
      <c r="I381" s="1023" t="s">
        <v>861</v>
      </c>
      <c r="J381" s="1527"/>
      <c r="K381" s="1527"/>
      <c r="L381" s="1527"/>
      <c r="M381" s="1473"/>
      <c r="N381" s="1501"/>
      <c r="O381" s="1461"/>
      <c r="P381" s="1422"/>
    </row>
    <row r="382" spans="1:16" ht="15.75" customHeight="1" thickBot="1" x14ac:dyDescent="0.3">
      <c r="A382" s="233" t="s">
        <v>118</v>
      </c>
      <c r="B382" s="1487" t="s">
        <v>373</v>
      </c>
      <c r="C382" s="1488"/>
      <c r="D382" s="1488"/>
      <c r="E382" s="1488"/>
      <c r="F382" s="1488"/>
      <c r="G382" s="1488"/>
      <c r="H382" s="1488"/>
      <c r="I382" s="1488"/>
      <c r="J382" s="1488"/>
      <c r="K382" s="1488"/>
      <c r="L382" s="1488"/>
      <c r="M382" s="1488"/>
      <c r="N382" s="1489"/>
      <c r="O382" s="1006"/>
      <c r="P382" s="1002"/>
    </row>
    <row r="383" spans="1:16" ht="15.75" customHeight="1" thickBot="1" x14ac:dyDescent="0.3">
      <c r="A383" s="378" t="s">
        <v>596</v>
      </c>
      <c r="B383" s="1568" t="s">
        <v>354</v>
      </c>
      <c r="C383" s="1569"/>
      <c r="D383" s="1569"/>
      <c r="E383" s="1569"/>
      <c r="F383" s="1569"/>
      <c r="G383" s="1569"/>
      <c r="H383" s="1569"/>
      <c r="I383" s="1569"/>
      <c r="J383" s="1569"/>
      <c r="K383" s="1569"/>
      <c r="L383" s="1569"/>
      <c r="M383" s="1569"/>
      <c r="N383" s="1570"/>
      <c r="O383" s="1005"/>
      <c r="P383" s="1001"/>
    </row>
    <row r="384" spans="1:16" ht="30" customHeight="1" x14ac:dyDescent="0.25">
      <c r="A384" s="229"/>
      <c r="B384" s="1551" t="s">
        <v>2</v>
      </c>
      <c r="C384" s="1471" t="s">
        <v>2</v>
      </c>
      <c r="D384" s="1471" t="s">
        <v>2</v>
      </c>
      <c r="E384" s="1471" t="s">
        <v>2</v>
      </c>
      <c r="F384" s="1471" t="s">
        <v>2</v>
      </c>
      <c r="G384" s="241" t="s">
        <v>1159</v>
      </c>
      <c r="H384" s="1386" t="s">
        <v>1157</v>
      </c>
      <c r="I384" s="241" t="s">
        <v>8</v>
      </c>
      <c r="J384" s="1386" t="s">
        <v>873</v>
      </c>
      <c r="K384" s="1490" t="s">
        <v>826</v>
      </c>
      <c r="L384" s="1490" t="s">
        <v>888</v>
      </c>
      <c r="M384" s="1471" t="s">
        <v>2</v>
      </c>
      <c r="N384" s="1499" t="s">
        <v>2</v>
      </c>
      <c r="O384" s="1432" t="s">
        <v>3509</v>
      </c>
      <c r="P384" s="1420" t="s">
        <v>3507</v>
      </c>
    </row>
    <row r="385" spans="1:16" ht="39.75" customHeight="1" thickBot="1" x14ac:dyDescent="0.3">
      <c r="A385" s="229"/>
      <c r="B385" s="1552"/>
      <c r="C385" s="1473"/>
      <c r="D385" s="1473"/>
      <c r="E385" s="1473"/>
      <c r="F385" s="1473"/>
      <c r="G385" s="379" t="s">
        <v>716</v>
      </c>
      <c r="H385" s="1480"/>
      <c r="I385" s="190" t="s">
        <v>8</v>
      </c>
      <c r="J385" s="1480"/>
      <c r="K385" s="1492"/>
      <c r="L385" s="1492"/>
      <c r="M385" s="1473"/>
      <c r="N385" s="1501"/>
      <c r="O385" s="1454"/>
      <c r="P385" s="1422"/>
    </row>
    <row r="386" spans="1:16" ht="15.75" customHeight="1" thickBot="1" x14ac:dyDescent="0.3">
      <c r="A386" s="233" t="s">
        <v>645</v>
      </c>
      <c r="B386" s="1487" t="s">
        <v>388</v>
      </c>
      <c r="C386" s="1488"/>
      <c r="D386" s="1488"/>
      <c r="E386" s="1488"/>
      <c r="F386" s="1488"/>
      <c r="G386" s="1488"/>
      <c r="H386" s="1488"/>
      <c r="I386" s="1488"/>
      <c r="J386" s="1488"/>
      <c r="K386" s="1488"/>
      <c r="L386" s="1488"/>
      <c r="M386" s="1488"/>
      <c r="N386" s="1489"/>
      <c r="O386" s="1006"/>
      <c r="P386" s="1002"/>
    </row>
    <row r="387" spans="1:16" ht="15.75" customHeight="1" thickBot="1" x14ac:dyDescent="0.3">
      <c r="A387" s="378" t="s">
        <v>596</v>
      </c>
      <c r="B387" s="1568" t="s">
        <v>354</v>
      </c>
      <c r="C387" s="1569"/>
      <c r="D387" s="1569"/>
      <c r="E387" s="1569"/>
      <c r="F387" s="1569"/>
      <c r="G387" s="1569"/>
      <c r="H387" s="1569"/>
      <c r="I387" s="1569"/>
      <c r="J387" s="1569"/>
      <c r="K387" s="1569"/>
      <c r="L387" s="1569"/>
      <c r="M387" s="1569"/>
      <c r="N387" s="1570"/>
      <c r="O387" s="1005"/>
      <c r="P387" s="1001"/>
    </row>
    <row r="388" spans="1:16" ht="22.5" x14ac:dyDescent="0.25">
      <c r="A388" s="229"/>
      <c r="B388" s="1513"/>
      <c r="C388" s="1471" t="s">
        <v>2</v>
      </c>
      <c r="D388" s="1471" t="s">
        <v>2</v>
      </c>
      <c r="E388" s="1471" t="s">
        <v>2</v>
      </c>
      <c r="F388" s="1471" t="s">
        <v>2</v>
      </c>
      <c r="G388" s="241" t="s">
        <v>1159</v>
      </c>
      <c r="H388" s="1502" t="s">
        <v>1160</v>
      </c>
      <c r="I388" s="369" t="s">
        <v>8</v>
      </c>
      <c r="J388" s="1502" t="s">
        <v>872</v>
      </c>
      <c r="K388" s="1507" t="s">
        <v>827</v>
      </c>
      <c r="L388" s="1507" t="s">
        <v>1333</v>
      </c>
      <c r="M388" s="1682" t="s">
        <v>2</v>
      </c>
      <c r="N388" s="1574" t="s">
        <v>2</v>
      </c>
      <c r="O388" s="1432" t="s">
        <v>3509</v>
      </c>
      <c r="P388" s="1420" t="s">
        <v>3507</v>
      </c>
    </row>
    <row r="389" spans="1:16" ht="34.5" thickBot="1" x14ac:dyDescent="0.3">
      <c r="A389" s="229"/>
      <c r="B389" s="1515"/>
      <c r="C389" s="1473"/>
      <c r="D389" s="1473"/>
      <c r="E389" s="1473"/>
      <c r="F389" s="1473"/>
      <c r="G389" s="190" t="s">
        <v>793</v>
      </c>
      <c r="H389" s="1504"/>
      <c r="I389" s="370" t="s">
        <v>8</v>
      </c>
      <c r="J389" s="1504"/>
      <c r="K389" s="1508"/>
      <c r="L389" s="1508"/>
      <c r="M389" s="1683"/>
      <c r="N389" s="1575"/>
      <c r="O389" s="1454"/>
      <c r="P389" s="1422"/>
    </row>
    <row r="390" spans="1:16" ht="15.75" customHeight="1" thickBot="1" x14ac:dyDescent="0.3">
      <c r="A390" s="233" t="s">
        <v>646</v>
      </c>
      <c r="B390" s="1487" t="s">
        <v>778</v>
      </c>
      <c r="C390" s="1488"/>
      <c r="D390" s="1488"/>
      <c r="E390" s="1488"/>
      <c r="F390" s="1488"/>
      <c r="G390" s="1488"/>
      <c r="H390" s="1488"/>
      <c r="I390" s="1488"/>
      <c r="J390" s="1488"/>
      <c r="K390" s="1488"/>
      <c r="L390" s="1488"/>
      <c r="M390" s="1488"/>
      <c r="N390" s="1489"/>
      <c r="O390" s="1006"/>
      <c r="P390" s="1002"/>
    </row>
    <row r="391" spans="1:16" ht="15.75" customHeight="1" thickBot="1" x14ac:dyDescent="0.3">
      <c r="A391" s="378" t="s">
        <v>596</v>
      </c>
      <c r="B391" s="1568" t="s">
        <v>354</v>
      </c>
      <c r="C391" s="1569"/>
      <c r="D391" s="1569"/>
      <c r="E391" s="1569"/>
      <c r="F391" s="1569"/>
      <c r="G391" s="1569"/>
      <c r="H391" s="1569"/>
      <c r="I391" s="1569"/>
      <c r="J391" s="1569"/>
      <c r="K391" s="1569"/>
      <c r="L391" s="1569"/>
      <c r="M391" s="1569"/>
      <c r="N391" s="1570"/>
      <c r="O391" s="1005"/>
      <c r="P391" s="1001"/>
    </row>
    <row r="392" spans="1:16" ht="22.5" x14ac:dyDescent="0.25">
      <c r="A392" s="229"/>
      <c r="B392" s="1684" t="s">
        <v>2</v>
      </c>
      <c r="C392" s="1553" t="s">
        <v>2</v>
      </c>
      <c r="D392" s="1553" t="s">
        <v>2</v>
      </c>
      <c r="E392" s="1553" t="s">
        <v>2</v>
      </c>
      <c r="F392" s="1553" t="s">
        <v>2</v>
      </c>
      <c r="G392" s="241" t="s">
        <v>1159</v>
      </c>
      <c r="H392" s="1502" t="s">
        <v>1161</v>
      </c>
      <c r="I392" s="369" t="s">
        <v>8</v>
      </c>
      <c r="J392" s="1502" t="s">
        <v>874</v>
      </c>
      <c r="K392" s="1507" t="s">
        <v>1162</v>
      </c>
      <c r="L392" s="1507" t="s">
        <v>1334</v>
      </c>
      <c r="M392" s="1682" t="s">
        <v>2</v>
      </c>
      <c r="N392" s="1574" t="s">
        <v>2</v>
      </c>
      <c r="O392" s="1432" t="s">
        <v>3509</v>
      </c>
      <c r="P392" s="1420" t="s">
        <v>3507</v>
      </c>
    </row>
    <row r="393" spans="1:16" ht="34.5" thickBot="1" x14ac:dyDescent="0.3">
      <c r="A393" s="229"/>
      <c r="B393" s="1685"/>
      <c r="C393" s="1554"/>
      <c r="D393" s="1554"/>
      <c r="E393" s="1554"/>
      <c r="F393" s="1554"/>
      <c r="G393" s="190" t="s">
        <v>781</v>
      </c>
      <c r="H393" s="1504"/>
      <c r="I393" s="370" t="s">
        <v>8</v>
      </c>
      <c r="J393" s="1504"/>
      <c r="K393" s="1508"/>
      <c r="L393" s="1508"/>
      <c r="M393" s="1683"/>
      <c r="N393" s="1575"/>
      <c r="O393" s="1454"/>
      <c r="P393" s="1422"/>
    </row>
    <row r="394" spans="1:16" ht="18" customHeight="1" thickBot="1" x14ac:dyDescent="0.3">
      <c r="A394" s="233" t="s">
        <v>648</v>
      </c>
      <c r="B394" s="1487" t="s">
        <v>394</v>
      </c>
      <c r="C394" s="1488"/>
      <c r="D394" s="1488"/>
      <c r="E394" s="1488"/>
      <c r="F394" s="1488"/>
      <c r="G394" s="1488"/>
      <c r="H394" s="1488"/>
      <c r="I394" s="1488"/>
      <c r="J394" s="1488"/>
      <c r="K394" s="1488"/>
      <c r="L394" s="1488"/>
      <c r="M394" s="1488"/>
      <c r="N394" s="1489"/>
      <c r="O394" s="1006"/>
      <c r="P394" s="1002"/>
    </row>
    <row r="395" spans="1:16" ht="15.75" customHeight="1" thickBot="1" x14ac:dyDescent="0.3">
      <c r="A395" s="378" t="s">
        <v>596</v>
      </c>
      <c r="B395" s="1568" t="s">
        <v>354</v>
      </c>
      <c r="C395" s="1569"/>
      <c r="D395" s="1569"/>
      <c r="E395" s="1569"/>
      <c r="F395" s="1569"/>
      <c r="G395" s="1569"/>
      <c r="H395" s="1569"/>
      <c r="I395" s="1569"/>
      <c r="J395" s="1569"/>
      <c r="K395" s="1569"/>
      <c r="L395" s="1569"/>
      <c r="M395" s="1569"/>
      <c r="N395" s="1570"/>
      <c r="O395" s="1005"/>
      <c r="P395" s="1001"/>
    </row>
    <row r="396" spans="1:16" s="116" customFormat="1" ht="36" customHeight="1" x14ac:dyDescent="0.25">
      <c r="A396" s="1039"/>
      <c r="B396" s="1565" t="s">
        <v>2</v>
      </c>
      <c r="C396" s="1571" t="s">
        <v>2</v>
      </c>
      <c r="D396" s="1571" t="s">
        <v>2</v>
      </c>
      <c r="E396" s="1571" t="s">
        <v>2</v>
      </c>
      <c r="F396" s="1571" t="s">
        <v>2</v>
      </c>
      <c r="G396" s="1048" t="s">
        <v>3682</v>
      </c>
      <c r="H396" s="1053" t="s">
        <v>8</v>
      </c>
      <c r="I396" s="1049" t="s">
        <v>8</v>
      </c>
      <c r="J396" s="1559" t="s">
        <v>875</v>
      </c>
      <c r="K396" s="1559" t="s">
        <v>890</v>
      </c>
      <c r="L396" s="1559" t="s">
        <v>889</v>
      </c>
      <c r="M396" s="1670" t="s">
        <v>2</v>
      </c>
      <c r="N396" s="1673" t="s">
        <v>2</v>
      </c>
      <c r="O396" s="1451"/>
      <c r="P396" s="1423"/>
    </row>
    <row r="397" spans="1:16" s="116" customFormat="1" ht="36" customHeight="1" x14ac:dyDescent="0.25">
      <c r="A397" s="1039"/>
      <c r="B397" s="1566"/>
      <c r="C397" s="1572"/>
      <c r="D397" s="1572"/>
      <c r="E397" s="1572"/>
      <c r="F397" s="1572"/>
      <c r="G397" s="1060" t="s">
        <v>3683</v>
      </c>
      <c r="H397" s="1061" t="s">
        <v>1131</v>
      </c>
      <c r="I397" s="1061" t="s">
        <v>866</v>
      </c>
      <c r="J397" s="1560"/>
      <c r="K397" s="1560"/>
      <c r="L397" s="1560"/>
      <c r="M397" s="1671"/>
      <c r="N397" s="1674"/>
      <c r="O397" s="1466"/>
      <c r="P397" s="1424"/>
    </row>
    <row r="398" spans="1:16" s="116" customFormat="1" ht="36" customHeight="1" thickBot="1" x14ac:dyDescent="0.3">
      <c r="A398" s="1039"/>
      <c r="B398" s="1567"/>
      <c r="C398" s="1573"/>
      <c r="D398" s="1573"/>
      <c r="E398" s="1573"/>
      <c r="F398" s="1573"/>
      <c r="G398" s="1050" t="s">
        <v>3684</v>
      </c>
      <c r="H398" s="1052" t="s">
        <v>1131</v>
      </c>
      <c r="I398" s="1052" t="s">
        <v>8</v>
      </c>
      <c r="J398" s="1561"/>
      <c r="K398" s="1561"/>
      <c r="L398" s="1561"/>
      <c r="M398" s="1672"/>
      <c r="N398" s="1675"/>
      <c r="O398" s="1467"/>
      <c r="P398" s="1425"/>
    </row>
    <row r="399" spans="1:16" ht="36" customHeight="1" x14ac:dyDescent="0.25">
      <c r="A399" s="229"/>
      <c r="B399" s="1555" t="s">
        <v>2</v>
      </c>
      <c r="C399" s="1544" t="s">
        <v>2</v>
      </c>
      <c r="D399" s="1544" t="s">
        <v>2</v>
      </c>
      <c r="E399" s="1544" t="s">
        <v>2</v>
      </c>
      <c r="F399" s="1544" t="s">
        <v>2</v>
      </c>
      <c r="G399" s="241" t="s">
        <v>708</v>
      </c>
      <c r="H399" s="234" t="s">
        <v>8</v>
      </c>
      <c r="I399" s="236" t="s">
        <v>8</v>
      </c>
      <c r="J399" s="1502" t="s">
        <v>876</v>
      </c>
      <c r="K399" s="1507" t="s">
        <v>870</v>
      </c>
      <c r="L399" s="1507" t="s">
        <v>891</v>
      </c>
      <c r="M399" s="1562" t="s">
        <v>2</v>
      </c>
      <c r="N399" s="1576" t="s">
        <v>2</v>
      </c>
      <c r="O399" s="1432" t="s">
        <v>3509</v>
      </c>
      <c r="P399" s="1420" t="s">
        <v>3507</v>
      </c>
    </row>
    <row r="400" spans="1:16" ht="36" customHeight="1" x14ac:dyDescent="0.25">
      <c r="A400" s="229"/>
      <c r="B400" s="1556"/>
      <c r="C400" s="1545"/>
      <c r="D400" s="1545"/>
      <c r="E400" s="1545"/>
      <c r="F400" s="1545"/>
      <c r="G400" s="32" t="s">
        <v>707</v>
      </c>
      <c r="H400" s="50" t="s">
        <v>871</v>
      </c>
      <c r="I400" s="50" t="s">
        <v>866</v>
      </c>
      <c r="J400" s="1503"/>
      <c r="K400" s="1558"/>
      <c r="L400" s="1558"/>
      <c r="M400" s="1563"/>
      <c r="N400" s="1577"/>
      <c r="O400" s="1433"/>
      <c r="P400" s="1426"/>
    </row>
    <row r="401" spans="1:16" ht="36" customHeight="1" thickBot="1" x14ac:dyDescent="0.3">
      <c r="A401" s="229"/>
      <c r="B401" s="1557"/>
      <c r="C401" s="1546"/>
      <c r="D401" s="1546"/>
      <c r="E401" s="1546"/>
      <c r="F401" s="1546"/>
      <c r="G401" s="190" t="s">
        <v>1159</v>
      </c>
      <c r="H401" s="240" t="s">
        <v>1131</v>
      </c>
      <c r="I401" s="240" t="s">
        <v>8</v>
      </c>
      <c r="J401" s="1504"/>
      <c r="K401" s="1508"/>
      <c r="L401" s="1508"/>
      <c r="M401" s="1564"/>
      <c r="N401" s="1578"/>
      <c r="O401" s="1434"/>
      <c r="P401" s="1427"/>
    </row>
    <row r="402" spans="1:16" ht="18.75" customHeight="1" thickBot="1" x14ac:dyDescent="0.3">
      <c r="A402" s="233" t="s">
        <v>118</v>
      </c>
      <c r="B402" s="1487" t="s">
        <v>373</v>
      </c>
      <c r="C402" s="1488"/>
      <c r="D402" s="1488"/>
      <c r="E402" s="1488"/>
      <c r="F402" s="1488"/>
      <c r="G402" s="1488"/>
      <c r="H402" s="1488"/>
      <c r="I402" s="1488"/>
      <c r="J402" s="1488"/>
      <c r="K402" s="1488"/>
      <c r="L402" s="1488"/>
      <c r="M402" s="1488"/>
      <c r="N402" s="1489"/>
      <c r="O402" s="1006"/>
      <c r="P402" s="1002"/>
    </row>
    <row r="403" spans="1:16" ht="18" customHeight="1" thickBot="1" x14ac:dyDescent="0.3">
      <c r="A403" s="233" t="s">
        <v>648</v>
      </c>
      <c r="B403" s="1487" t="s">
        <v>394</v>
      </c>
      <c r="C403" s="1488"/>
      <c r="D403" s="1488"/>
      <c r="E403" s="1488"/>
      <c r="F403" s="1488"/>
      <c r="G403" s="1488"/>
      <c r="H403" s="1488"/>
      <c r="I403" s="1488"/>
      <c r="J403" s="1488"/>
      <c r="K403" s="1488"/>
      <c r="L403" s="1488"/>
      <c r="M403" s="1488"/>
      <c r="N403" s="1489"/>
      <c r="O403" s="1006"/>
      <c r="P403" s="1002"/>
    </row>
    <row r="404" spans="1:16" ht="39.75" customHeight="1" x14ac:dyDescent="0.25">
      <c r="A404" s="229"/>
      <c r="B404" s="1676" t="s">
        <v>2</v>
      </c>
      <c r="C404" s="1676" t="s">
        <v>2</v>
      </c>
      <c r="D404" s="1676" t="s">
        <v>2</v>
      </c>
      <c r="E404" s="1676" t="s">
        <v>2</v>
      </c>
      <c r="F404" s="1676" t="s">
        <v>2</v>
      </c>
      <c r="G404" s="1017" t="s">
        <v>3546</v>
      </c>
      <c r="H404" s="1680" t="s">
        <v>3542</v>
      </c>
      <c r="I404" s="1020" t="s">
        <v>8</v>
      </c>
      <c r="J404" s="1526" t="s">
        <v>3543</v>
      </c>
      <c r="K404" s="1526" t="s">
        <v>3544</v>
      </c>
      <c r="L404" s="1526" t="s">
        <v>3545</v>
      </c>
      <c r="M404" s="1676" t="s">
        <v>2</v>
      </c>
      <c r="N404" s="1678" t="s">
        <v>2</v>
      </c>
      <c r="O404" s="1432" t="s">
        <v>3509</v>
      </c>
      <c r="P404" s="1420" t="s">
        <v>3507</v>
      </c>
    </row>
    <row r="405" spans="1:16" ht="39.75" customHeight="1" thickBot="1" x14ac:dyDescent="0.3">
      <c r="A405" s="229"/>
      <c r="B405" s="1677"/>
      <c r="C405" s="1677"/>
      <c r="D405" s="1677"/>
      <c r="E405" s="1677"/>
      <c r="F405" s="1677"/>
      <c r="G405" s="1021" t="s">
        <v>3547</v>
      </c>
      <c r="H405" s="1681"/>
      <c r="I405" s="1023" t="s">
        <v>8</v>
      </c>
      <c r="J405" s="1527"/>
      <c r="K405" s="1527"/>
      <c r="L405" s="1527"/>
      <c r="M405" s="1677"/>
      <c r="N405" s="1679"/>
      <c r="O405" s="1434"/>
      <c r="P405" s="1427"/>
    </row>
    <row r="406" spans="1:16" ht="39.75" customHeight="1" x14ac:dyDescent="0.25">
      <c r="A406" s="229"/>
      <c r="B406" s="1676" t="s">
        <v>2</v>
      </c>
      <c r="C406" s="1676" t="s">
        <v>2</v>
      </c>
      <c r="D406" s="1676" t="s">
        <v>2</v>
      </c>
      <c r="E406" s="1686"/>
      <c r="F406" s="1686"/>
      <c r="G406" s="1017" t="s">
        <v>3546</v>
      </c>
      <c r="H406" s="1688" t="s">
        <v>3552</v>
      </c>
      <c r="I406" s="1020" t="s">
        <v>8</v>
      </c>
      <c r="J406" s="1526" t="s">
        <v>3549</v>
      </c>
      <c r="K406" s="1526" t="s">
        <v>3550</v>
      </c>
      <c r="L406" s="1526" t="s">
        <v>3551</v>
      </c>
      <c r="M406" s="1676" t="s">
        <v>2</v>
      </c>
      <c r="N406" s="1678" t="s">
        <v>2</v>
      </c>
      <c r="O406" s="1432" t="s">
        <v>3509</v>
      </c>
      <c r="P406" s="1420" t="s">
        <v>3507</v>
      </c>
    </row>
    <row r="407" spans="1:16" ht="39.75" customHeight="1" thickBot="1" x14ac:dyDescent="0.3">
      <c r="A407" s="229"/>
      <c r="B407" s="1677"/>
      <c r="C407" s="1677"/>
      <c r="D407" s="1677"/>
      <c r="E407" s="1687"/>
      <c r="F407" s="1687"/>
      <c r="G407" s="1021" t="s">
        <v>3548</v>
      </c>
      <c r="H407" s="1689"/>
      <c r="I407" s="1023" t="s">
        <v>8</v>
      </c>
      <c r="J407" s="1527"/>
      <c r="K407" s="1527"/>
      <c r="L407" s="1527"/>
      <c r="M407" s="1677"/>
      <c r="N407" s="1679"/>
      <c r="O407" s="1434"/>
      <c r="P407" s="1427"/>
    </row>
    <row r="408" spans="1:16" ht="39.75" customHeight="1" x14ac:dyDescent="0.25">
      <c r="A408" s="229"/>
      <c r="B408" s="1676" t="s">
        <v>2</v>
      </c>
      <c r="C408" s="1676" t="s">
        <v>2</v>
      </c>
      <c r="D408" s="1676" t="s">
        <v>2</v>
      </c>
      <c r="E408" s="1686"/>
      <c r="F408" s="1686"/>
      <c r="G408" s="1017" t="s">
        <v>3546</v>
      </c>
      <c r="H408" s="1688" t="s">
        <v>3555</v>
      </c>
      <c r="I408" s="1020" t="s">
        <v>8</v>
      </c>
      <c r="J408" s="1526" t="s">
        <v>3557</v>
      </c>
      <c r="K408" s="1526" t="s">
        <v>3554</v>
      </c>
      <c r="L408" s="1526" t="s">
        <v>3556</v>
      </c>
      <c r="M408" s="1676" t="s">
        <v>2</v>
      </c>
      <c r="N408" s="1678" t="s">
        <v>2</v>
      </c>
      <c r="O408" s="1432" t="s">
        <v>3509</v>
      </c>
      <c r="P408" s="1420" t="s">
        <v>3507</v>
      </c>
    </row>
    <row r="409" spans="1:16" ht="52.5" customHeight="1" thickBot="1" x14ac:dyDescent="0.3">
      <c r="A409" s="229"/>
      <c r="B409" s="1677"/>
      <c r="C409" s="1677"/>
      <c r="D409" s="1677"/>
      <c r="E409" s="1687"/>
      <c r="F409" s="1687"/>
      <c r="G409" s="1021" t="s">
        <v>3553</v>
      </c>
      <c r="H409" s="1689"/>
      <c r="I409" s="1023" t="s">
        <v>8</v>
      </c>
      <c r="J409" s="1527"/>
      <c r="K409" s="1527"/>
      <c r="L409" s="1527"/>
      <c r="M409" s="1677"/>
      <c r="N409" s="1679"/>
      <c r="O409" s="1434"/>
      <c r="P409" s="1427"/>
    </row>
    <row r="410" spans="1:16" ht="39.75" customHeight="1" x14ac:dyDescent="0.25">
      <c r="A410" s="229"/>
      <c r="B410" s="1676" t="s">
        <v>2</v>
      </c>
      <c r="C410" s="1676" t="s">
        <v>2</v>
      </c>
      <c r="D410" s="1676" t="s">
        <v>2</v>
      </c>
      <c r="E410" s="1686"/>
      <c r="F410" s="1686"/>
      <c r="G410" s="1017" t="s">
        <v>3546</v>
      </c>
      <c r="H410" s="1688" t="s">
        <v>3562</v>
      </c>
      <c r="I410" s="1020" t="s">
        <v>8</v>
      </c>
      <c r="J410" s="1526" t="s">
        <v>3559</v>
      </c>
      <c r="K410" s="1526" t="s">
        <v>3560</v>
      </c>
      <c r="L410" s="1526" t="s">
        <v>3561</v>
      </c>
      <c r="M410" s="1676" t="s">
        <v>2</v>
      </c>
      <c r="N410" s="1678" t="s">
        <v>2</v>
      </c>
      <c r="O410" s="1432" t="s">
        <v>3509</v>
      </c>
      <c r="P410" s="1420" t="s">
        <v>3507</v>
      </c>
    </row>
    <row r="411" spans="1:16" ht="52.5" customHeight="1" thickBot="1" x14ac:dyDescent="0.3">
      <c r="A411" s="229"/>
      <c r="B411" s="1677"/>
      <c r="C411" s="1677"/>
      <c r="D411" s="1677"/>
      <c r="E411" s="1687"/>
      <c r="F411" s="1687"/>
      <c r="G411" s="1021" t="s">
        <v>3558</v>
      </c>
      <c r="H411" s="1689"/>
      <c r="I411" s="1023" t="s">
        <v>8</v>
      </c>
      <c r="J411" s="1527"/>
      <c r="K411" s="1527"/>
      <c r="L411" s="1527"/>
      <c r="M411" s="1677"/>
      <c r="N411" s="1679"/>
      <c r="O411" s="1434"/>
      <c r="P411" s="1427"/>
    </row>
    <row r="412" spans="1:16" ht="21" customHeight="1" thickBot="1" x14ac:dyDescent="0.3">
      <c r="A412" s="1013" t="s">
        <v>103</v>
      </c>
      <c r="B412" s="1712" t="s">
        <v>364</v>
      </c>
      <c r="C412" s="1713"/>
      <c r="D412" s="1713"/>
      <c r="E412" s="1713"/>
      <c r="F412" s="1713"/>
      <c r="G412" s="1713"/>
      <c r="H412" s="1713"/>
      <c r="I412" s="1713"/>
      <c r="J412" s="1713"/>
      <c r="K412" s="1713"/>
      <c r="L412" s="1713"/>
      <c r="M412" s="1713"/>
      <c r="N412" s="1714"/>
      <c r="O412" s="1014"/>
      <c r="P412" s="1015"/>
    </row>
    <row r="413" spans="1:16" ht="19.5" customHeight="1" thickBot="1" x14ac:dyDescent="0.3">
      <c r="A413" s="1013"/>
      <c r="B413" s="1712" t="s">
        <v>3613</v>
      </c>
      <c r="C413" s="1713"/>
      <c r="D413" s="1713"/>
      <c r="E413" s="1713"/>
      <c r="F413" s="1713"/>
      <c r="G413" s="1713"/>
      <c r="H413" s="1713"/>
      <c r="I413" s="1713"/>
      <c r="J413" s="1713"/>
      <c r="K413" s="1713"/>
      <c r="L413" s="1713"/>
      <c r="M413" s="1713"/>
      <c r="N413" s="1714"/>
      <c r="O413" s="1014"/>
      <c r="P413" s="1015"/>
    </row>
    <row r="414" spans="1:16" ht="39.75" customHeight="1" x14ac:dyDescent="0.25">
      <c r="A414" s="1016"/>
      <c r="B414" s="1496"/>
      <c r="C414" s="1477"/>
      <c r="D414" s="1676" t="s">
        <v>2</v>
      </c>
      <c r="E414" s="1477"/>
      <c r="F414" s="1477"/>
      <c r="G414" s="1018" t="s">
        <v>3571</v>
      </c>
      <c r="H414" s="1019" t="s">
        <v>620</v>
      </c>
      <c r="I414" s="1020" t="s">
        <v>588</v>
      </c>
      <c r="J414" s="1526" t="s">
        <v>3615</v>
      </c>
      <c r="K414" s="1526" t="s">
        <v>3616</v>
      </c>
      <c r="L414" s="1526" t="s">
        <v>3617</v>
      </c>
      <c r="M414" s="1676" t="s">
        <v>2</v>
      </c>
      <c r="N414" s="1678" t="s">
        <v>2</v>
      </c>
      <c r="O414" s="1432" t="s">
        <v>3509</v>
      </c>
      <c r="P414" s="1440"/>
    </row>
    <row r="415" spans="1:16" ht="67.5" customHeight="1" thickBot="1" x14ac:dyDescent="0.3">
      <c r="A415" s="1016"/>
      <c r="B415" s="1498"/>
      <c r="C415" s="1479"/>
      <c r="D415" s="1677"/>
      <c r="E415" s="1479"/>
      <c r="F415" s="1479"/>
      <c r="G415" s="1021" t="s">
        <v>3364</v>
      </c>
      <c r="H415" s="1021" t="s">
        <v>3725</v>
      </c>
      <c r="I415" s="1022" t="s">
        <v>3614</v>
      </c>
      <c r="J415" s="1527"/>
      <c r="K415" s="1527"/>
      <c r="L415" s="1527"/>
      <c r="M415" s="1677"/>
      <c r="N415" s="1679"/>
      <c r="O415" s="1454"/>
      <c r="P415" s="1441"/>
    </row>
    <row r="416" spans="1:16" ht="21" customHeight="1" thickBot="1" x14ac:dyDescent="0.3">
      <c r="A416" s="1013" t="s">
        <v>103</v>
      </c>
      <c r="B416" s="1712" t="s">
        <v>364</v>
      </c>
      <c r="C416" s="1713"/>
      <c r="D416" s="1713"/>
      <c r="E416" s="1713"/>
      <c r="F416" s="1713"/>
      <c r="G416" s="1713"/>
      <c r="H416" s="1713"/>
      <c r="I416" s="1713"/>
      <c r="J416" s="1713"/>
      <c r="K416" s="1713"/>
      <c r="L416" s="1713"/>
      <c r="M416" s="1713"/>
      <c r="N416" s="1714"/>
      <c r="O416" s="1014"/>
      <c r="P416" s="1015"/>
    </row>
    <row r="417" spans="1:16" ht="18.75" customHeight="1" thickBot="1" x14ac:dyDescent="0.3">
      <c r="A417" s="1013" t="s">
        <v>118</v>
      </c>
      <c r="B417" s="1712" t="s">
        <v>373</v>
      </c>
      <c r="C417" s="1713"/>
      <c r="D417" s="1713"/>
      <c r="E417" s="1713"/>
      <c r="F417" s="1713"/>
      <c r="G417" s="1713"/>
      <c r="H417" s="1713"/>
      <c r="I417" s="1713"/>
      <c r="J417" s="1713"/>
      <c r="K417" s="1713"/>
      <c r="L417" s="1713"/>
      <c r="M417" s="1713"/>
      <c r="N417" s="1714"/>
      <c r="O417" s="1014"/>
      <c r="P417" s="1015"/>
    </row>
    <row r="418" spans="1:16" ht="19.5" customHeight="1" thickBot="1" x14ac:dyDescent="0.3">
      <c r="A418" s="1013"/>
      <c r="B418" s="1712" t="s">
        <v>3613</v>
      </c>
      <c r="C418" s="1713"/>
      <c r="D418" s="1713"/>
      <c r="E418" s="1713"/>
      <c r="F418" s="1713"/>
      <c r="G418" s="1713"/>
      <c r="H418" s="1713"/>
      <c r="I418" s="1713"/>
      <c r="J418" s="1713"/>
      <c r="K418" s="1713"/>
      <c r="L418" s="1713"/>
      <c r="M418" s="1713"/>
      <c r="N418" s="1714"/>
      <c r="O418" s="1014"/>
      <c r="P418" s="1015"/>
    </row>
    <row r="419" spans="1:16" ht="39.75" customHeight="1" x14ac:dyDescent="0.25">
      <c r="A419" s="1016"/>
      <c r="B419" s="1731" t="s">
        <v>2</v>
      </c>
      <c r="C419" s="1477"/>
      <c r="D419" s="1477"/>
      <c r="E419" s="1477"/>
      <c r="F419" s="1477"/>
      <c r="G419" s="1018" t="s">
        <v>3571</v>
      </c>
      <c r="H419" s="1019" t="s">
        <v>620</v>
      </c>
      <c r="I419" s="1020" t="s">
        <v>588</v>
      </c>
      <c r="J419" s="1526" t="s">
        <v>3626</v>
      </c>
      <c r="K419" s="1526" t="s">
        <v>3627</v>
      </c>
      <c r="L419" s="1526" t="s">
        <v>3639</v>
      </c>
      <c r="M419" s="1676" t="s">
        <v>2</v>
      </c>
      <c r="N419" s="1678" t="s">
        <v>2</v>
      </c>
      <c r="O419" s="1432" t="s">
        <v>3509</v>
      </c>
      <c r="P419" s="1440"/>
    </row>
    <row r="420" spans="1:16" ht="62.25" customHeight="1" x14ac:dyDescent="0.25">
      <c r="A420" s="1016"/>
      <c r="B420" s="1732"/>
      <c r="C420" s="1718"/>
      <c r="D420" s="1718"/>
      <c r="E420" s="1718"/>
      <c r="F420" s="1718"/>
      <c r="G420" s="1017" t="s">
        <v>3364</v>
      </c>
      <c r="H420" s="1017" t="s">
        <v>482</v>
      </c>
      <c r="I420" s="1025" t="s">
        <v>3614</v>
      </c>
      <c r="J420" s="1406"/>
      <c r="K420" s="1406"/>
      <c r="L420" s="1406"/>
      <c r="M420" s="1734"/>
      <c r="N420" s="1735"/>
      <c r="O420" s="1410"/>
      <c r="P420" s="1715"/>
    </row>
    <row r="421" spans="1:16" ht="54.75" customHeight="1" x14ac:dyDescent="0.25">
      <c r="A421" s="1016"/>
      <c r="B421" s="1732"/>
      <c r="C421" s="1718"/>
      <c r="D421" s="1718"/>
      <c r="E421" s="1718"/>
      <c r="F421" s="1718"/>
      <c r="G421" s="1017" t="s">
        <v>3625</v>
      </c>
      <c r="H421" s="1055">
        <v>1</v>
      </c>
      <c r="I421" s="1025" t="s">
        <v>2117</v>
      </c>
      <c r="J421" s="1406"/>
      <c r="K421" s="1406"/>
      <c r="L421" s="1406"/>
      <c r="M421" s="1734"/>
      <c r="N421" s="1735"/>
      <c r="O421" s="1410"/>
      <c r="P421" s="1715"/>
    </row>
    <row r="422" spans="1:16" ht="51" customHeight="1" x14ac:dyDescent="0.25">
      <c r="A422" s="1016"/>
      <c r="B422" s="1732"/>
      <c r="C422" s="1718"/>
      <c r="D422" s="1718"/>
      <c r="E422" s="1718"/>
      <c r="F422" s="1718"/>
      <c r="G422" s="1054" t="s">
        <v>3624</v>
      </c>
      <c r="H422" s="1633" t="s">
        <v>3632</v>
      </c>
      <c r="I422" s="1024" t="s">
        <v>8</v>
      </c>
      <c r="J422" s="1406"/>
      <c r="K422" s="1406"/>
      <c r="L422" s="1406"/>
      <c r="M422" s="1734"/>
      <c r="N422" s="1735"/>
      <c r="O422" s="1410"/>
      <c r="P422" s="1715"/>
    </row>
    <row r="423" spans="1:16" ht="45" customHeight="1" thickBot="1" x14ac:dyDescent="0.3">
      <c r="A423" s="1016"/>
      <c r="B423" s="1733"/>
      <c r="C423" s="1479"/>
      <c r="D423" s="1479"/>
      <c r="E423" s="1479"/>
      <c r="F423" s="1479"/>
      <c r="G423" s="1017" t="s">
        <v>3546</v>
      </c>
      <c r="H423" s="1681"/>
      <c r="I423" s="1024" t="s">
        <v>8</v>
      </c>
      <c r="J423" s="1527"/>
      <c r="K423" s="1527"/>
      <c r="L423" s="1527"/>
      <c r="M423" s="1677"/>
      <c r="N423" s="1679"/>
      <c r="O423" s="1454"/>
      <c r="P423" s="1441"/>
    </row>
    <row r="424" spans="1:16" ht="39.75" customHeight="1" x14ac:dyDescent="0.25">
      <c r="A424" s="1016"/>
      <c r="B424" s="1731" t="s">
        <v>2</v>
      </c>
      <c r="C424" s="1477"/>
      <c r="D424" s="1477"/>
      <c r="E424" s="1477"/>
      <c r="F424" s="1477"/>
      <c r="G424" s="1018" t="s">
        <v>3571</v>
      </c>
      <c r="H424" s="1019" t="s">
        <v>620</v>
      </c>
      <c r="I424" s="1020" t="s">
        <v>588</v>
      </c>
      <c r="J424" s="1526" t="s">
        <v>3638</v>
      </c>
      <c r="K424" s="1526" t="s">
        <v>3653</v>
      </c>
      <c r="L424" s="1526" t="s">
        <v>3652</v>
      </c>
      <c r="M424" s="1676" t="s">
        <v>2</v>
      </c>
      <c r="N424" s="1678" t="s">
        <v>2</v>
      </c>
      <c r="O424" s="1432" t="s">
        <v>3509</v>
      </c>
      <c r="P424" s="1440"/>
    </row>
    <row r="425" spans="1:16" ht="62.25" customHeight="1" x14ac:dyDescent="0.25">
      <c r="A425" s="1016"/>
      <c r="B425" s="1732"/>
      <c r="C425" s="1718"/>
      <c r="D425" s="1718"/>
      <c r="E425" s="1718"/>
      <c r="F425" s="1718"/>
      <c r="G425" s="1017" t="s">
        <v>3364</v>
      </c>
      <c r="H425" s="1017" t="s">
        <v>482</v>
      </c>
      <c r="I425" s="1025" t="s">
        <v>3614</v>
      </c>
      <c r="J425" s="1406"/>
      <c r="K425" s="1406"/>
      <c r="L425" s="1406"/>
      <c r="M425" s="1734"/>
      <c r="N425" s="1735"/>
      <c r="O425" s="1410"/>
      <c r="P425" s="1715"/>
    </row>
    <row r="426" spans="1:16" ht="54.75" customHeight="1" x14ac:dyDescent="0.25">
      <c r="A426" s="1016"/>
      <c r="B426" s="1732"/>
      <c r="C426" s="1718"/>
      <c r="D426" s="1718"/>
      <c r="E426" s="1718"/>
      <c r="F426" s="1718"/>
      <c r="G426" s="1017" t="s">
        <v>3625</v>
      </c>
      <c r="H426" s="1055">
        <v>1</v>
      </c>
      <c r="I426" s="1025" t="s">
        <v>2117</v>
      </c>
      <c r="J426" s="1406"/>
      <c r="K426" s="1406"/>
      <c r="L426" s="1406"/>
      <c r="M426" s="1734"/>
      <c r="N426" s="1735"/>
      <c r="O426" s="1410"/>
      <c r="P426" s="1715"/>
    </row>
    <row r="427" spans="1:16" ht="51" customHeight="1" x14ac:dyDescent="0.25">
      <c r="A427" s="1016"/>
      <c r="B427" s="1732"/>
      <c r="C427" s="1718"/>
      <c r="D427" s="1718"/>
      <c r="E427" s="1718"/>
      <c r="F427" s="1718"/>
      <c r="G427" s="1054" t="s">
        <v>3624</v>
      </c>
      <c r="H427" s="1633" t="s">
        <v>3637</v>
      </c>
      <c r="I427" s="1024" t="s">
        <v>8</v>
      </c>
      <c r="J427" s="1406"/>
      <c r="K427" s="1406"/>
      <c r="L427" s="1406"/>
      <c r="M427" s="1734"/>
      <c r="N427" s="1735"/>
      <c r="O427" s="1410"/>
      <c r="P427" s="1715"/>
    </row>
    <row r="428" spans="1:16" ht="45" customHeight="1" thickBot="1" x14ac:dyDescent="0.3">
      <c r="A428" s="1016"/>
      <c r="B428" s="1733"/>
      <c r="C428" s="1479"/>
      <c r="D428" s="1479"/>
      <c r="E428" s="1479"/>
      <c r="F428" s="1479"/>
      <c r="G428" s="1017" t="s">
        <v>3546</v>
      </c>
      <c r="H428" s="1681"/>
      <c r="I428" s="1024" t="s">
        <v>8</v>
      </c>
      <c r="J428" s="1527"/>
      <c r="K428" s="1527"/>
      <c r="L428" s="1527"/>
      <c r="M428" s="1677"/>
      <c r="N428" s="1679"/>
      <c r="O428" s="1454"/>
      <c r="P428" s="1441"/>
    </row>
    <row r="429" spans="1:16" ht="21" customHeight="1" thickBot="1" x14ac:dyDescent="0.3">
      <c r="A429" s="1013" t="s">
        <v>103</v>
      </c>
      <c r="B429" s="1712" t="s">
        <v>364</v>
      </c>
      <c r="C429" s="1713"/>
      <c r="D429" s="1713"/>
      <c r="E429" s="1713"/>
      <c r="F429" s="1713"/>
      <c r="G429" s="1713"/>
      <c r="H429" s="1713"/>
      <c r="I429" s="1713"/>
      <c r="J429" s="1713"/>
      <c r="K429" s="1713"/>
      <c r="L429" s="1713"/>
      <c r="M429" s="1713"/>
      <c r="N429" s="1714"/>
      <c r="O429" s="1014"/>
      <c r="P429" s="1015"/>
    </row>
    <row r="430" spans="1:16" ht="21" customHeight="1" thickBot="1" x14ac:dyDescent="0.3">
      <c r="A430" s="1013" t="s">
        <v>120</v>
      </c>
      <c r="B430" s="1712" t="s">
        <v>384</v>
      </c>
      <c r="C430" s="1713"/>
      <c r="D430" s="1713"/>
      <c r="E430" s="1713"/>
      <c r="F430" s="1713"/>
      <c r="G430" s="1713"/>
      <c r="H430" s="1713"/>
      <c r="I430" s="1713"/>
      <c r="J430" s="1713"/>
      <c r="K430" s="1713"/>
      <c r="L430" s="1713"/>
      <c r="M430" s="1713"/>
      <c r="N430" s="1714"/>
      <c r="O430" s="1014"/>
      <c r="P430" s="1015"/>
    </row>
    <row r="431" spans="1:16" ht="19.5" customHeight="1" thickBot="1" x14ac:dyDescent="0.3">
      <c r="A431" s="1013"/>
      <c r="B431" s="1712" t="s">
        <v>3613</v>
      </c>
      <c r="C431" s="1713"/>
      <c r="D431" s="1713"/>
      <c r="E431" s="1713"/>
      <c r="F431" s="1713"/>
      <c r="G431" s="1713"/>
      <c r="H431" s="1713"/>
      <c r="I431" s="1713"/>
      <c r="J431" s="1713"/>
      <c r="K431" s="1713"/>
      <c r="L431" s="1713"/>
      <c r="M431" s="1713"/>
      <c r="N431" s="1714"/>
      <c r="O431" s="1014"/>
      <c r="P431" s="1015"/>
    </row>
    <row r="432" spans="1:16" ht="39.75" customHeight="1" x14ac:dyDescent="0.25">
      <c r="A432" s="1016"/>
      <c r="B432" s="1619"/>
      <c r="C432" s="1736" t="s">
        <v>2</v>
      </c>
      <c r="D432" s="1477"/>
      <c r="E432" s="1719"/>
      <c r="F432" s="1719"/>
      <c r="G432" s="1018" t="s">
        <v>3571</v>
      </c>
      <c r="H432" s="1019" t="s">
        <v>620</v>
      </c>
      <c r="I432" s="1020" t="s">
        <v>588</v>
      </c>
      <c r="J432" s="1526" t="s">
        <v>3628</v>
      </c>
      <c r="K432" s="1526" t="s">
        <v>3629</v>
      </c>
      <c r="L432" s="1526" t="s">
        <v>3630</v>
      </c>
      <c r="M432" s="1484" t="s">
        <v>2</v>
      </c>
      <c r="N432" s="1521" t="s">
        <v>2</v>
      </c>
      <c r="O432" s="1432" t="s">
        <v>3509</v>
      </c>
      <c r="P432" s="1440"/>
    </row>
    <row r="433" spans="1:16" ht="62.25" customHeight="1" x14ac:dyDescent="0.25">
      <c r="A433" s="1016"/>
      <c r="B433" s="1716"/>
      <c r="C433" s="1737"/>
      <c r="D433" s="1718"/>
      <c r="E433" s="1718"/>
      <c r="F433" s="1718"/>
      <c r="G433" s="1017" t="s">
        <v>3364</v>
      </c>
      <c r="H433" s="1017" t="s">
        <v>482</v>
      </c>
      <c r="I433" s="1025" t="s">
        <v>3614</v>
      </c>
      <c r="J433" s="1406"/>
      <c r="K433" s="1406"/>
      <c r="L433" s="1406"/>
      <c r="M433" s="1717"/>
      <c r="N433" s="1724"/>
      <c r="O433" s="1410"/>
      <c r="P433" s="1715"/>
    </row>
    <row r="434" spans="1:16" ht="54.75" customHeight="1" x14ac:dyDescent="0.25">
      <c r="A434" s="1016"/>
      <c r="B434" s="1716"/>
      <c r="C434" s="1737"/>
      <c r="D434" s="1718"/>
      <c r="E434" s="1718"/>
      <c r="F434" s="1718"/>
      <c r="G434" s="1017" t="s">
        <v>3625</v>
      </c>
      <c r="H434" s="1055">
        <v>1</v>
      </c>
      <c r="I434" s="1025" t="s">
        <v>2117</v>
      </c>
      <c r="J434" s="1406"/>
      <c r="K434" s="1406"/>
      <c r="L434" s="1406"/>
      <c r="M434" s="1717"/>
      <c r="N434" s="1724"/>
      <c r="O434" s="1410"/>
      <c r="P434" s="1715"/>
    </row>
    <row r="435" spans="1:16" ht="39" customHeight="1" x14ac:dyDescent="0.25">
      <c r="A435" s="1016"/>
      <c r="B435" s="1716"/>
      <c r="C435" s="1737"/>
      <c r="D435" s="1718"/>
      <c r="E435" s="1718"/>
      <c r="F435" s="1718"/>
      <c r="G435" s="1017" t="s">
        <v>3526</v>
      </c>
      <c r="H435" s="1055" t="s">
        <v>8</v>
      </c>
      <c r="I435" s="1025" t="s">
        <v>8</v>
      </c>
      <c r="J435" s="1406"/>
      <c r="K435" s="1406"/>
      <c r="L435" s="1406"/>
      <c r="M435" s="1717"/>
      <c r="N435" s="1724"/>
      <c r="O435" s="1410"/>
      <c r="P435" s="1715"/>
    </row>
    <row r="436" spans="1:16" ht="51" customHeight="1" x14ac:dyDescent="0.25">
      <c r="A436" s="1016"/>
      <c r="B436" s="1716"/>
      <c r="C436" s="1737"/>
      <c r="D436" s="1718"/>
      <c r="E436" s="1718"/>
      <c r="F436" s="1718"/>
      <c r="G436" s="1054" t="s">
        <v>3624</v>
      </c>
      <c r="H436" s="1633" t="s">
        <v>3631</v>
      </c>
      <c r="I436" s="1024" t="s">
        <v>8</v>
      </c>
      <c r="J436" s="1406"/>
      <c r="K436" s="1406"/>
      <c r="L436" s="1406"/>
      <c r="M436" s="1717"/>
      <c r="N436" s="1724"/>
      <c r="O436" s="1410"/>
      <c r="P436" s="1715"/>
    </row>
    <row r="437" spans="1:16" ht="45" customHeight="1" thickBot="1" x14ac:dyDescent="0.3">
      <c r="A437" s="1016"/>
      <c r="B437" s="1621"/>
      <c r="C437" s="1738"/>
      <c r="D437" s="1479"/>
      <c r="E437" s="1720"/>
      <c r="F437" s="1720"/>
      <c r="G437" s="1017" t="s">
        <v>3526</v>
      </c>
      <c r="H437" s="1681"/>
      <c r="I437" s="1024" t="s">
        <v>8</v>
      </c>
      <c r="J437" s="1527"/>
      <c r="K437" s="1527"/>
      <c r="L437" s="1527"/>
      <c r="M437" s="1486"/>
      <c r="N437" s="1523"/>
      <c r="O437" s="1454"/>
      <c r="P437" s="1441"/>
    </row>
    <row r="438" spans="1:16" ht="39.75" customHeight="1" x14ac:dyDescent="0.25">
      <c r="A438" s="1016"/>
      <c r="B438" s="1619"/>
      <c r="C438" s="1736" t="s">
        <v>2</v>
      </c>
      <c r="D438" s="1477"/>
      <c r="E438" s="1719"/>
      <c r="F438" s="1719"/>
      <c r="G438" s="1018" t="s">
        <v>3571</v>
      </c>
      <c r="H438" s="1019" t="s">
        <v>620</v>
      </c>
      <c r="I438" s="1020" t="s">
        <v>588</v>
      </c>
      <c r="J438" s="1526" t="s">
        <v>3651</v>
      </c>
      <c r="K438" s="1526" t="s">
        <v>3655</v>
      </c>
      <c r="L438" s="1526" t="s">
        <v>3656</v>
      </c>
      <c r="M438" s="1484" t="s">
        <v>2</v>
      </c>
      <c r="N438" s="1521" t="s">
        <v>2</v>
      </c>
      <c r="O438" s="1432" t="s">
        <v>3509</v>
      </c>
      <c r="P438" s="1440"/>
    </row>
    <row r="439" spans="1:16" ht="62.25" customHeight="1" x14ac:dyDescent="0.25">
      <c r="A439" s="1016"/>
      <c r="B439" s="1716"/>
      <c r="C439" s="1737"/>
      <c r="D439" s="1718"/>
      <c r="E439" s="1718"/>
      <c r="F439" s="1718"/>
      <c r="G439" s="1017" t="s">
        <v>3364</v>
      </c>
      <c r="H439" s="1017" t="s">
        <v>482</v>
      </c>
      <c r="I439" s="1025" t="s">
        <v>3614</v>
      </c>
      <c r="J439" s="1406"/>
      <c r="K439" s="1406"/>
      <c r="L439" s="1406"/>
      <c r="M439" s="1717"/>
      <c r="N439" s="1724"/>
      <c r="O439" s="1410"/>
      <c r="P439" s="1715"/>
    </row>
    <row r="440" spans="1:16" ht="54.75" customHeight="1" x14ac:dyDescent="0.25">
      <c r="A440" s="1016"/>
      <c r="B440" s="1716"/>
      <c r="C440" s="1737"/>
      <c r="D440" s="1718"/>
      <c r="E440" s="1718"/>
      <c r="F440" s="1718"/>
      <c r="G440" s="1017" t="s">
        <v>3625</v>
      </c>
      <c r="H440" s="1055">
        <v>1</v>
      </c>
      <c r="I440" s="1025" t="s">
        <v>2117</v>
      </c>
      <c r="J440" s="1406"/>
      <c r="K440" s="1406"/>
      <c r="L440" s="1406"/>
      <c r="M440" s="1717"/>
      <c r="N440" s="1724"/>
      <c r="O440" s="1410"/>
      <c r="P440" s="1715"/>
    </row>
    <row r="441" spans="1:16" ht="39" customHeight="1" x14ac:dyDescent="0.25">
      <c r="A441" s="1016"/>
      <c r="B441" s="1716"/>
      <c r="C441" s="1737"/>
      <c r="D441" s="1718"/>
      <c r="E441" s="1718"/>
      <c r="F441" s="1718"/>
      <c r="G441" s="1017" t="s">
        <v>3526</v>
      </c>
      <c r="H441" s="1055" t="s">
        <v>8</v>
      </c>
      <c r="I441" s="1025" t="s">
        <v>8</v>
      </c>
      <c r="J441" s="1406"/>
      <c r="K441" s="1406"/>
      <c r="L441" s="1406"/>
      <c r="M441" s="1717"/>
      <c r="N441" s="1724"/>
      <c r="O441" s="1410"/>
      <c r="P441" s="1715"/>
    </row>
    <row r="442" spans="1:16" ht="51" customHeight="1" x14ac:dyDescent="0.25">
      <c r="A442" s="1016"/>
      <c r="B442" s="1716"/>
      <c r="C442" s="1737"/>
      <c r="D442" s="1718"/>
      <c r="E442" s="1718"/>
      <c r="F442" s="1718"/>
      <c r="G442" s="1054" t="s">
        <v>3624</v>
      </c>
      <c r="H442" s="1633" t="s">
        <v>3640</v>
      </c>
      <c r="I442" s="1024" t="s">
        <v>8</v>
      </c>
      <c r="J442" s="1406"/>
      <c r="K442" s="1406"/>
      <c r="L442" s="1406"/>
      <c r="M442" s="1717"/>
      <c r="N442" s="1724"/>
      <c r="O442" s="1410"/>
      <c r="P442" s="1715"/>
    </row>
    <row r="443" spans="1:16" ht="45" customHeight="1" thickBot="1" x14ac:dyDescent="0.3">
      <c r="A443" s="1016"/>
      <c r="B443" s="1621"/>
      <c r="C443" s="1738"/>
      <c r="D443" s="1479"/>
      <c r="E443" s="1720"/>
      <c r="F443" s="1720"/>
      <c r="G443" s="1017" t="s">
        <v>3526</v>
      </c>
      <c r="H443" s="1681"/>
      <c r="I443" s="1024" t="s">
        <v>8</v>
      </c>
      <c r="J443" s="1527"/>
      <c r="K443" s="1527"/>
      <c r="L443" s="1527"/>
      <c r="M443" s="1486"/>
      <c r="N443" s="1523"/>
      <c r="O443" s="1454"/>
      <c r="P443" s="1441"/>
    </row>
    <row r="444" spans="1:16" ht="21" customHeight="1" thickBot="1" x14ac:dyDescent="0.3">
      <c r="A444" s="1013" t="s">
        <v>103</v>
      </c>
      <c r="B444" s="1712" t="s">
        <v>364</v>
      </c>
      <c r="C444" s="1713"/>
      <c r="D444" s="1713"/>
      <c r="E444" s="1713"/>
      <c r="F444" s="1713"/>
      <c r="G444" s="1713"/>
      <c r="H444" s="1713"/>
      <c r="I444" s="1713"/>
      <c r="J444" s="1713"/>
      <c r="K444" s="1713"/>
      <c r="L444" s="1713"/>
      <c r="M444" s="1713"/>
      <c r="N444" s="1714"/>
      <c r="O444" s="1014"/>
      <c r="P444" s="1015"/>
    </row>
    <row r="445" spans="1:16" ht="15.75" customHeight="1" thickBot="1" x14ac:dyDescent="0.3">
      <c r="A445" s="1013" t="s">
        <v>645</v>
      </c>
      <c r="B445" s="1712" t="s">
        <v>388</v>
      </c>
      <c r="C445" s="1713"/>
      <c r="D445" s="1713"/>
      <c r="E445" s="1713"/>
      <c r="F445" s="1713"/>
      <c r="G445" s="1713"/>
      <c r="H445" s="1713"/>
      <c r="I445" s="1713"/>
      <c r="J445" s="1713"/>
      <c r="K445" s="1713"/>
      <c r="L445" s="1713"/>
      <c r="M445" s="1713"/>
      <c r="N445" s="1714"/>
      <c r="O445" s="1014"/>
      <c r="P445" s="1015"/>
    </row>
    <row r="446" spans="1:16" ht="19.5" customHeight="1" thickBot="1" x14ac:dyDescent="0.3">
      <c r="A446" s="1013"/>
      <c r="B446" s="1712" t="s">
        <v>3613</v>
      </c>
      <c r="C446" s="1713"/>
      <c r="D446" s="1713"/>
      <c r="E446" s="1713"/>
      <c r="F446" s="1713"/>
      <c r="G446" s="1713"/>
      <c r="H446" s="1713"/>
      <c r="I446" s="1713"/>
      <c r="J446" s="1713"/>
      <c r="K446" s="1713"/>
      <c r="L446" s="1713"/>
      <c r="M446" s="1713"/>
      <c r="N446" s="1714"/>
      <c r="O446" s="1014"/>
      <c r="P446" s="1015"/>
    </row>
    <row r="447" spans="1:16" ht="39.75" customHeight="1" x14ac:dyDescent="0.25">
      <c r="A447" s="1016"/>
      <c r="B447" s="1619"/>
      <c r="C447" s="1484" t="s">
        <v>2</v>
      </c>
      <c r="D447" s="1477"/>
      <c r="E447" s="1719"/>
      <c r="F447" s="1719"/>
      <c r="G447" s="1018" t="s">
        <v>3571</v>
      </c>
      <c r="H447" s="1019" t="s">
        <v>620</v>
      </c>
      <c r="I447" s="1020" t="s">
        <v>588</v>
      </c>
      <c r="J447" s="1526" t="s">
        <v>3633</v>
      </c>
      <c r="K447" s="1526" t="s">
        <v>3629</v>
      </c>
      <c r="L447" s="1526" t="s">
        <v>3630</v>
      </c>
      <c r="M447" s="1484" t="s">
        <v>2</v>
      </c>
      <c r="N447" s="1521" t="s">
        <v>2</v>
      </c>
      <c r="O447" s="1432" t="s">
        <v>3509</v>
      </c>
      <c r="P447" s="1440"/>
    </row>
    <row r="448" spans="1:16" ht="62.25" customHeight="1" x14ac:dyDescent="0.25">
      <c r="A448" s="1016"/>
      <c r="B448" s="1716"/>
      <c r="C448" s="1717"/>
      <c r="D448" s="1718"/>
      <c r="E448" s="1718"/>
      <c r="F448" s="1718"/>
      <c r="G448" s="1017" t="s">
        <v>3364</v>
      </c>
      <c r="H448" s="1017" t="s">
        <v>482</v>
      </c>
      <c r="I448" s="1025" t="s">
        <v>3614</v>
      </c>
      <c r="J448" s="1406"/>
      <c r="K448" s="1406"/>
      <c r="L448" s="1406"/>
      <c r="M448" s="1717"/>
      <c r="N448" s="1724"/>
      <c r="O448" s="1410"/>
      <c r="P448" s="1715"/>
    </row>
    <row r="449" spans="1:18" ht="54.75" customHeight="1" x14ac:dyDescent="0.25">
      <c r="A449" s="1016"/>
      <c r="B449" s="1716"/>
      <c r="C449" s="1717"/>
      <c r="D449" s="1718"/>
      <c r="E449" s="1718"/>
      <c r="F449" s="1718"/>
      <c r="G449" s="1017" t="s">
        <v>3625</v>
      </c>
      <c r="H449" s="1055">
        <v>1</v>
      </c>
      <c r="I449" s="1025" t="s">
        <v>2117</v>
      </c>
      <c r="J449" s="1406"/>
      <c r="K449" s="1406"/>
      <c r="L449" s="1406"/>
      <c r="M449" s="1717"/>
      <c r="N449" s="1724"/>
      <c r="O449" s="1410"/>
      <c r="P449" s="1715"/>
    </row>
    <row r="450" spans="1:18" ht="39" customHeight="1" x14ac:dyDescent="0.25">
      <c r="A450" s="1016"/>
      <c r="B450" s="1716"/>
      <c r="C450" s="1717"/>
      <c r="D450" s="1718"/>
      <c r="E450" s="1718"/>
      <c r="F450" s="1718"/>
      <c r="G450" s="1017" t="s">
        <v>3526</v>
      </c>
      <c r="H450" s="1055" t="s">
        <v>1131</v>
      </c>
      <c r="I450" s="1025" t="s">
        <v>8</v>
      </c>
      <c r="J450" s="1406"/>
      <c r="K450" s="1406"/>
      <c r="L450" s="1406"/>
      <c r="M450" s="1717"/>
      <c r="N450" s="1724"/>
      <c r="O450" s="1410"/>
      <c r="P450" s="1715"/>
    </row>
    <row r="451" spans="1:18" ht="39" customHeight="1" x14ac:dyDescent="0.25">
      <c r="A451" s="1016"/>
      <c r="B451" s="1716"/>
      <c r="C451" s="1717"/>
      <c r="D451" s="1718"/>
      <c r="E451" s="1718"/>
      <c r="F451" s="1718"/>
      <c r="G451" s="1017" t="s">
        <v>3595</v>
      </c>
      <c r="H451" s="1055" t="s">
        <v>8</v>
      </c>
      <c r="I451" s="1025" t="s">
        <v>8</v>
      </c>
      <c r="J451" s="1406"/>
      <c r="K451" s="1406"/>
      <c r="L451" s="1406"/>
      <c r="M451" s="1717"/>
      <c r="N451" s="1724"/>
      <c r="O451" s="1410"/>
      <c r="P451" s="1715"/>
      <c r="R451" s="1081"/>
    </row>
    <row r="452" spans="1:18" ht="51" customHeight="1" x14ac:dyDescent="0.25">
      <c r="A452" s="1016"/>
      <c r="B452" s="1716"/>
      <c r="C452" s="1717"/>
      <c r="D452" s="1718"/>
      <c r="E452" s="1718"/>
      <c r="F452" s="1718"/>
      <c r="G452" s="1054" t="s">
        <v>3624</v>
      </c>
      <c r="H452" s="1633" t="s">
        <v>3642</v>
      </c>
      <c r="I452" s="1024" t="s">
        <v>8</v>
      </c>
      <c r="J452" s="1406"/>
      <c r="K452" s="1406"/>
      <c r="L452" s="1406"/>
      <c r="M452" s="1717"/>
      <c r="N452" s="1724"/>
      <c r="O452" s="1410"/>
      <c r="P452" s="1715"/>
      <c r="R452" s="1081"/>
    </row>
    <row r="453" spans="1:18" ht="45" customHeight="1" thickBot="1" x14ac:dyDescent="0.3">
      <c r="A453" s="1016"/>
      <c r="B453" s="1621"/>
      <c r="C453" s="1486"/>
      <c r="D453" s="1479"/>
      <c r="E453" s="1720"/>
      <c r="F453" s="1720"/>
      <c r="G453" s="1021" t="s">
        <v>3595</v>
      </c>
      <c r="H453" s="1681"/>
      <c r="I453" s="1024" t="s">
        <v>8</v>
      </c>
      <c r="J453" s="1527"/>
      <c r="K453" s="1527"/>
      <c r="L453" s="1527"/>
      <c r="M453" s="1486"/>
      <c r="N453" s="1523"/>
      <c r="O453" s="1454"/>
      <c r="P453" s="1441"/>
      <c r="R453" s="1081"/>
    </row>
    <row r="454" spans="1:18" ht="39.75" customHeight="1" x14ac:dyDescent="0.25">
      <c r="A454" s="1016"/>
      <c r="B454" s="1619"/>
      <c r="C454" s="1484" t="s">
        <v>2</v>
      </c>
      <c r="D454" s="1477"/>
      <c r="E454" s="1719"/>
      <c r="F454" s="1719"/>
      <c r="G454" s="1018" t="s">
        <v>3571</v>
      </c>
      <c r="H454" s="1019" t="s">
        <v>620</v>
      </c>
      <c r="I454" s="1020" t="s">
        <v>588</v>
      </c>
      <c r="J454" s="1526" t="s">
        <v>3649</v>
      </c>
      <c r="K454" s="1526" t="s">
        <v>3658</v>
      </c>
      <c r="L454" s="1526" t="s">
        <v>3657</v>
      </c>
      <c r="M454" s="1484" t="s">
        <v>2</v>
      </c>
      <c r="N454" s="1521" t="s">
        <v>2</v>
      </c>
      <c r="O454" s="1432" t="s">
        <v>3509</v>
      </c>
      <c r="P454" s="1440"/>
    </row>
    <row r="455" spans="1:18" ht="62.25" customHeight="1" x14ac:dyDescent="0.25">
      <c r="A455" s="1016"/>
      <c r="B455" s="1716"/>
      <c r="C455" s="1717"/>
      <c r="D455" s="1718"/>
      <c r="E455" s="1718"/>
      <c r="F455" s="1718"/>
      <c r="G455" s="1017" t="s">
        <v>3364</v>
      </c>
      <c r="H455" s="1017" t="s">
        <v>482</v>
      </c>
      <c r="I455" s="1025" t="s">
        <v>3614</v>
      </c>
      <c r="J455" s="1406"/>
      <c r="K455" s="1406"/>
      <c r="L455" s="1406"/>
      <c r="M455" s="1717"/>
      <c r="N455" s="1724"/>
      <c r="O455" s="1410"/>
      <c r="P455" s="1715"/>
    </row>
    <row r="456" spans="1:18" ht="54.75" customHeight="1" x14ac:dyDescent="0.25">
      <c r="A456" s="1016"/>
      <c r="B456" s="1716"/>
      <c r="C456" s="1717"/>
      <c r="D456" s="1718"/>
      <c r="E456" s="1718"/>
      <c r="F456" s="1718"/>
      <c r="G456" s="1017" t="s">
        <v>3625</v>
      </c>
      <c r="H456" s="1055">
        <v>1</v>
      </c>
      <c r="I456" s="1025" t="s">
        <v>2117</v>
      </c>
      <c r="J456" s="1406"/>
      <c r="K456" s="1406"/>
      <c r="L456" s="1406"/>
      <c r="M456" s="1717"/>
      <c r="N456" s="1724"/>
      <c r="O456" s="1410"/>
      <c r="P456" s="1715"/>
    </row>
    <row r="457" spans="1:18" ht="39" customHeight="1" x14ac:dyDescent="0.25">
      <c r="A457" s="1016"/>
      <c r="B457" s="1716"/>
      <c r="C457" s="1717"/>
      <c r="D457" s="1718"/>
      <c r="E457" s="1718"/>
      <c r="F457" s="1718"/>
      <c r="G457" s="1017" t="s">
        <v>3526</v>
      </c>
      <c r="H457" s="1055" t="s">
        <v>1131</v>
      </c>
      <c r="I457" s="1025" t="s">
        <v>8</v>
      </c>
      <c r="J457" s="1406"/>
      <c r="K457" s="1406"/>
      <c r="L457" s="1406"/>
      <c r="M457" s="1717"/>
      <c r="N457" s="1724"/>
      <c r="O457" s="1410"/>
      <c r="P457" s="1715"/>
    </row>
    <row r="458" spans="1:18" ht="39" customHeight="1" x14ac:dyDescent="0.25">
      <c r="A458" s="1016"/>
      <c r="B458" s="1716"/>
      <c r="C458" s="1717"/>
      <c r="D458" s="1718"/>
      <c r="E458" s="1718"/>
      <c r="F458" s="1718"/>
      <c r="G458" s="1017" t="s">
        <v>3595</v>
      </c>
      <c r="H458" s="1055" t="s">
        <v>8</v>
      </c>
      <c r="I458" s="1025" t="s">
        <v>8</v>
      </c>
      <c r="J458" s="1406"/>
      <c r="K458" s="1406"/>
      <c r="L458" s="1406"/>
      <c r="M458" s="1717"/>
      <c r="N458" s="1724"/>
      <c r="O458" s="1410"/>
      <c r="P458" s="1715"/>
    </row>
    <row r="459" spans="1:18" ht="56.25" customHeight="1" x14ac:dyDescent="0.25">
      <c r="A459" s="1016"/>
      <c r="B459" s="1716"/>
      <c r="C459" s="1717"/>
      <c r="D459" s="1718"/>
      <c r="E459" s="1718"/>
      <c r="F459" s="1718"/>
      <c r="G459" s="1054" t="s">
        <v>3624</v>
      </c>
      <c r="H459" s="1633" t="s">
        <v>3643</v>
      </c>
      <c r="I459" s="1024" t="s">
        <v>8</v>
      </c>
      <c r="J459" s="1406"/>
      <c r="K459" s="1406"/>
      <c r="L459" s="1406"/>
      <c r="M459" s="1717"/>
      <c r="N459" s="1724"/>
      <c r="O459" s="1410"/>
      <c r="P459" s="1715"/>
    </row>
    <row r="460" spans="1:18" ht="51.75" customHeight="1" thickBot="1" x14ac:dyDescent="0.3">
      <c r="A460" s="1016"/>
      <c r="B460" s="1621"/>
      <c r="C460" s="1486"/>
      <c r="D460" s="1479"/>
      <c r="E460" s="1720"/>
      <c r="F460" s="1720"/>
      <c r="G460" s="1021" t="s">
        <v>3595</v>
      </c>
      <c r="H460" s="1681"/>
      <c r="I460" s="1024" t="s">
        <v>8</v>
      </c>
      <c r="J460" s="1527"/>
      <c r="K460" s="1527"/>
      <c r="L460" s="1527"/>
      <c r="M460" s="1486"/>
      <c r="N460" s="1523"/>
      <c r="O460" s="1454"/>
      <c r="P460" s="1441"/>
    </row>
    <row r="461" spans="1:18" ht="21" customHeight="1" thickBot="1" x14ac:dyDescent="0.3">
      <c r="A461" s="1013" t="s">
        <v>103</v>
      </c>
      <c r="B461" s="1712" t="s">
        <v>364</v>
      </c>
      <c r="C461" s="1713"/>
      <c r="D461" s="1713"/>
      <c r="E461" s="1713"/>
      <c r="F461" s="1713"/>
      <c r="G461" s="1713"/>
      <c r="H461" s="1713"/>
      <c r="I461" s="1713"/>
      <c r="J461" s="1713"/>
      <c r="K461" s="1713"/>
      <c r="L461" s="1713"/>
      <c r="M461" s="1713"/>
      <c r="N461" s="1714"/>
      <c r="O461" s="1014"/>
      <c r="P461" s="1015"/>
    </row>
    <row r="462" spans="1:18" ht="15.75" customHeight="1" thickBot="1" x14ac:dyDescent="0.3">
      <c r="A462" s="1013" t="s">
        <v>646</v>
      </c>
      <c r="B462" s="1712" t="s">
        <v>778</v>
      </c>
      <c r="C462" s="1713"/>
      <c r="D462" s="1713"/>
      <c r="E462" s="1713"/>
      <c r="F462" s="1713"/>
      <c r="G462" s="1713"/>
      <c r="H462" s="1713"/>
      <c r="I462" s="1713"/>
      <c r="J462" s="1713"/>
      <c r="K462" s="1713"/>
      <c r="L462" s="1713"/>
      <c r="M462" s="1713"/>
      <c r="N462" s="1714"/>
      <c r="O462" s="1014"/>
      <c r="P462" s="1015"/>
    </row>
    <row r="463" spans="1:18" ht="19.5" customHeight="1" thickBot="1" x14ac:dyDescent="0.3">
      <c r="A463" s="1013"/>
      <c r="B463" s="1712" t="s">
        <v>3613</v>
      </c>
      <c r="C463" s="1713"/>
      <c r="D463" s="1713"/>
      <c r="E463" s="1713"/>
      <c r="F463" s="1713"/>
      <c r="G463" s="1713"/>
      <c r="H463" s="1713"/>
      <c r="I463" s="1713"/>
      <c r="J463" s="1713"/>
      <c r="K463" s="1713"/>
      <c r="L463" s="1713"/>
      <c r="M463" s="1713"/>
      <c r="N463" s="1714"/>
      <c r="O463" s="1014"/>
      <c r="P463" s="1015"/>
    </row>
    <row r="464" spans="1:18" ht="39.75" customHeight="1" x14ac:dyDescent="0.25">
      <c r="A464" s="1016"/>
      <c r="B464" s="1619"/>
      <c r="C464" s="1484" t="s">
        <v>2</v>
      </c>
      <c r="D464" s="1477"/>
      <c r="E464" s="1719"/>
      <c r="F464" s="1719"/>
      <c r="G464" s="1018" t="s">
        <v>3571</v>
      </c>
      <c r="H464" s="1019" t="s">
        <v>620</v>
      </c>
      <c r="I464" s="1020" t="s">
        <v>588</v>
      </c>
      <c r="J464" s="1526" t="s">
        <v>3636</v>
      </c>
      <c r="K464" s="1526" t="s">
        <v>3629</v>
      </c>
      <c r="L464" s="1526" t="s">
        <v>3630</v>
      </c>
      <c r="M464" s="1484" t="s">
        <v>2</v>
      </c>
      <c r="N464" s="1521" t="s">
        <v>2</v>
      </c>
      <c r="O464" s="1432" t="s">
        <v>3509</v>
      </c>
      <c r="P464" s="1440"/>
    </row>
    <row r="465" spans="1:16" ht="62.25" customHeight="1" x14ac:dyDescent="0.25">
      <c r="A465" s="1016"/>
      <c r="B465" s="1716"/>
      <c r="C465" s="1717"/>
      <c r="D465" s="1718"/>
      <c r="E465" s="1718"/>
      <c r="F465" s="1718"/>
      <c r="G465" s="1017" t="s">
        <v>3364</v>
      </c>
      <c r="H465" s="1017" t="s">
        <v>482</v>
      </c>
      <c r="I465" s="1025" t="s">
        <v>3614</v>
      </c>
      <c r="J465" s="1406"/>
      <c r="K465" s="1406"/>
      <c r="L465" s="1406"/>
      <c r="M465" s="1717"/>
      <c r="N465" s="1724"/>
      <c r="O465" s="1410"/>
      <c r="P465" s="1715"/>
    </row>
    <row r="466" spans="1:16" ht="54.75" customHeight="1" x14ac:dyDescent="0.25">
      <c r="A466" s="1016"/>
      <c r="B466" s="1716"/>
      <c r="C466" s="1717"/>
      <c r="D466" s="1718"/>
      <c r="E466" s="1718"/>
      <c r="F466" s="1718"/>
      <c r="G466" s="1017" t="s">
        <v>3625</v>
      </c>
      <c r="H466" s="1055">
        <v>1</v>
      </c>
      <c r="I466" s="1025" t="s">
        <v>2117</v>
      </c>
      <c r="J466" s="1406"/>
      <c r="K466" s="1406"/>
      <c r="L466" s="1406"/>
      <c r="M466" s="1717"/>
      <c r="N466" s="1724"/>
      <c r="O466" s="1410"/>
      <c r="P466" s="1715"/>
    </row>
    <row r="467" spans="1:16" ht="39.75" customHeight="1" x14ac:dyDescent="0.25">
      <c r="A467" s="1016"/>
      <c r="B467" s="1716"/>
      <c r="C467" s="1717"/>
      <c r="D467" s="1718"/>
      <c r="E467" s="1718"/>
      <c r="F467" s="1718"/>
      <c r="G467" s="1017" t="s">
        <v>3526</v>
      </c>
      <c r="H467" s="1055" t="s">
        <v>1131</v>
      </c>
      <c r="I467" s="1025" t="s">
        <v>8</v>
      </c>
      <c r="J467" s="1406"/>
      <c r="K467" s="1406"/>
      <c r="L467" s="1406"/>
      <c r="M467" s="1717"/>
      <c r="N467" s="1724"/>
      <c r="O467" s="1410"/>
      <c r="P467" s="1715"/>
    </row>
    <row r="468" spans="1:16" ht="36" customHeight="1" x14ac:dyDescent="0.25">
      <c r="A468" s="1016"/>
      <c r="B468" s="1716"/>
      <c r="C468" s="1717"/>
      <c r="D468" s="1718"/>
      <c r="E468" s="1718"/>
      <c r="F468" s="1718"/>
      <c r="G468" s="1017" t="s">
        <v>3595</v>
      </c>
      <c r="H468" s="1055" t="s">
        <v>1131</v>
      </c>
      <c r="I468" s="1025" t="s">
        <v>8</v>
      </c>
      <c r="J468" s="1406"/>
      <c r="K468" s="1406"/>
      <c r="L468" s="1406"/>
      <c r="M468" s="1717"/>
      <c r="N468" s="1724"/>
      <c r="O468" s="1410"/>
      <c r="P468" s="1715"/>
    </row>
    <row r="469" spans="1:16" ht="42" customHeight="1" x14ac:dyDescent="0.25">
      <c r="A469" s="1016"/>
      <c r="B469" s="1716"/>
      <c r="C469" s="1717"/>
      <c r="D469" s="1718"/>
      <c r="E469" s="1718"/>
      <c r="F469" s="1718"/>
      <c r="G469" s="1044" t="s">
        <v>3517</v>
      </c>
      <c r="H469" s="1024" t="s">
        <v>3644</v>
      </c>
      <c r="I469" s="1024" t="s">
        <v>814</v>
      </c>
      <c r="J469" s="1406"/>
      <c r="K469" s="1406"/>
      <c r="L469" s="1406"/>
      <c r="M469" s="1717"/>
      <c r="N469" s="1724"/>
      <c r="O469" s="1410"/>
      <c r="P469" s="1715"/>
    </row>
    <row r="470" spans="1:16" ht="51" customHeight="1" x14ac:dyDescent="0.25">
      <c r="A470" s="1016"/>
      <c r="B470" s="1716"/>
      <c r="C470" s="1717"/>
      <c r="D470" s="1718"/>
      <c r="E470" s="1718"/>
      <c r="F470" s="1718"/>
      <c r="G470" s="1054" t="s">
        <v>3624</v>
      </c>
      <c r="H470" s="1633" t="s">
        <v>3635</v>
      </c>
      <c r="I470" s="1024" t="s">
        <v>8</v>
      </c>
      <c r="J470" s="1406"/>
      <c r="K470" s="1406"/>
      <c r="L470" s="1406"/>
      <c r="M470" s="1717"/>
      <c r="N470" s="1724"/>
      <c r="O470" s="1410"/>
      <c r="P470" s="1715"/>
    </row>
    <row r="471" spans="1:16" ht="45" customHeight="1" thickBot="1" x14ac:dyDescent="0.3">
      <c r="A471" s="1016"/>
      <c r="B471" s="1621"/>
      <c r="C471" s="1486"/>
      <c r="D471" s="1479"/>
      <c r="E471" s="1720"/>
      <c r="F471" s="1720"/>
      <c r="G471" s="1021" t="s">
        <v>3634</v>
      </c>
      <c r="H471" s="1681"/>
      <c r="I471" s="1024" t="s">
        <v>8</v>
      </c>
      <c r="J471" s="1527"/>
      <c r="K471" s="1527"/>
      <c r="L471" s="1527"/>
      <c r="M471" s="1486"/>
      <c r="N471" s="1523"/>
      <c r="O471" s="1454"/>
      <c r="P471" s="1441"/>
    </row>
    <row r="472" spans="1:16" ht="39.75" customHeight="1" x14ac:dyDescent="0.25">
      <c r="A472" s="1016"/>
      <c r="B472" s="1619"/>
      <c r="C472" s="1484" t="s">
        <v>2</v>
      </c>
      <c r="D472" s="1477"/>
      <c r="E472" s="1719"/>
      <c r="F472" s="1719"/>
      <c r="G472" s="1018" t="s">
        <v>3571</v>
      </c>
      <c r="H472" s="1019" t="s">
        <v>620</v>
      </c>
      <c r="I472" s="1020" t="s">
        <v>588</v>
      </c>
      <c r="J472" s="1526" t="s">
        <v>3650</v>
      </c>
      <c r="K472" s="1526" t="s">
        <v>3659</v>
      </c>
      <c r="L472" s="1526" t="s">
        <v>3654</v>
      </c>
      <c r="M472" s="1484" t="s">
        <v>2</v>
      </c>
      <c r="N472" s="1521" t="s">
        <v>2</v>
      </c>
      <c r="O472" s="1432" t="s">
        <v>3509</v>
      </c>
      <c r="P472" s="1440"/>
    </row>
    <row r="473" spans="1:16" ht="62.25" customHeight="1" x14ac:dyDescent="0.25">
      <c r="A473" s="1016"/>
      <c r="B473" s="1716"/>
      <c r="C473" s="1717"/>
      <c r="D473" s="1718"/>
      <c r="E473" s="1718"/>
      <c r="F473" s="1718"/>
      <c r="G473" s="1017" t="s">
        <v>3364</v>
      </c>
      <c r="H473" s="1017" t="s">
        <v>482</v>
      </c>
      <c r="I473" s="1025" t="s">
        <v>3614</v>
      </c>
      <c r="J473" s="1406"/>
      <c r="K473" s="1406"/>
      <c r="L473" s="1406"/>
      <c r="M473" s="1717"/>
      <c r="N473" s="1724"/>
      <c r="O473" s="1410"/>
      <c r="P473" s="1715"/>
    </row>
    <row r="474" spans="1:16" ht="54.75" customHeight="1" x14ac:dyDescent="0.25">
      <c r="A474" s="1016"/>
      <c r="B474" s="1716"/>
      <c r="C474" s="1717"/>
      <c r="D474" s="1718"/>
      <c r="E474" s="1718"/>
      <c r="F474" s="1718"/>
      <c r="G474" s="1017" t="s">
        <v>3625</v>
      </c>
      <c r="H474" s="1055">
        <v>1</v>
      </c>
      <c r="I474" s="1025" t="s">
        <v>2117</v>
      </c>
      <c r="J474" s="1406"/>
      <c r="K474" s="1406"/>
      <c r="L474" s="1406"/>
      <c r="M474" s="1717"/>
      <c r="N474" s="1724"/>
      <c r="O474" s="1410"/>
      <c r="P474" s="1715"/>
    </row>
    <row r="475" spans="1:16" ht="42.75" customHeight="1" x14ac:dyDescent="0.25">
      <c r="A475" s="1016"/>
      <c r="B475" s="1716"/>
      <c r="C475" s="1717"/>
      <c r="D475" s="1718"/>
      <c r="E475" s="1718"/>
      <c r="F475" s="1718"/>
      <c r="G475" s="1017" t="s">
        <v>3526</v>
      </c>
      <c r="H475" s="1055" t="s">
        <v>1131</v>
      </c>
      <c r="I475" s="1025" t="s">
        <v>8</v>
      </c>
      <c r="J475" s="1406"/>
      <c r="K475" s="1406"/>
      <c r="L475" s="1406"/>
      <c r="M475" s="1717"/>
      <c r="N475" s="1724"/>
      <c r="O475" s="1410"/>
      <c r="P475" s="1715"/>
    </row>
    <row r="476" spans="1:16" ht="42.75" customHeight="1" x14ac:dyDescent="0.25">
      <c r="A476" s="1016"/>
      <c r="B476" s="1716"/>
      <c r="C476" s="1717"/>
      <c r="D476" s="1718"/>
      <c r="E476" s="1718"/>
      <c r="F476" s="1718"/>
      <c r="G476" s="1017" t="s">
        <v>3595</v>
      </c>
      <c r="H476" s="1055" t="s">
        <v>1131</v>
      </c>
      <c r="I476" s="1025" t="s">
        <v>8</v>
      </c>
      <c r="J476" s="1406"/>
      <c r="K476" s="1406"/>
      <c r="L476" s="1406"/>
      <c r="M476" s="1717"/>
      <c r="N476" s="1724"/>
      <c r="O476" s="1410"/>
      <c r="P476" s="1715"/>
    </row>
    <row r="477" spans="1:16" ht="42.75" customHeight="1" x14ac:dyDescent="0.25">
      <c r="A477" s="1016"/>
      <c r="B477" s="1716"/>
      <c r="C477" s="1717"/>
      <c r="D477" s="1718"/>
      <c r="E477" s="1718"/>
      <c r="F477" s="1718"/>
      <c r="G477" s="1044" t="s">
        <v>3517</v>
      </c>
      <c r="H477" s="1024" t="s">
        <v>3644</v>
      </c>
      <c r="I477" s="1024" t="s">
        <v>814</v>
      </c>
      <c r="J477" s="1406"/>
      <c r="K477" s="1406"/>
      <c r="L477" s="1406"/>
      <c r="M477" s="1717"/>
      <c r="N477" s="1724"/>
      <c r="O477" s="1410"/>
      <c r="P477" s="1715"/>
    </row>
    <row r="478" spans="1:16" ht="51" customHeight="1" x14ac:dyDescent="0.25">
      <c r="A478" s="1016"/>
      <c r="B478" s="1716"/>
      <c r="C478" s="1717"/>
      <c r="D478" s="1718"/>
      <c r="E478" s="1718"/>
      <c r="F478" s="1718"/>
      <c r="G478" s="1054" t="s">
        <v>3624</v>
      </c>
      <c r="H478" s="1633" t="s">
        <v>3641</v>
      </c>
      <c r="I478" s="1024" t="s">
        <v>8</v>
      </c>
      <c r="J478" s="1406"/>
      <c r="K478" s="1406"/>
      <c r="L478" s="1406"/>
      <c r="M478" s="1717"/>
      <c r="N478" s="1724"/>
      <c r="O478" s="1410"/>
      <c r="P478" s="1715"/>
    </row>
    <row r="479" spans="1:16" ht="45" customHeight="1" thickBot="1" x14ac:dyDescent="0.3">
      <c r="A479" s="1016"/>
      <c r="B479" s="1621"/>
      <c r="C479" s="1486"/>
      <c r="D479" s="1479"/>
      <c r="E479" s="1720"/>
      <c r="F479" s="1720"/>
      <c r="G479" s="1021" t="s">
        <v>3634</v>
      </c>
      <c r="H479" s="1681"/>
      <c r="I479" s="1024" t="s">
        <v>8</v>
      </c>
      <c r="J479" s="1527"/>
      <c r="K479" s="1527"/>
      <c r="L479" s="1527"/>
      <c r="M479" s="1486"/>
      <c r="N479" s="1523"/>
      <c r="O479" s="1454"/>
      <c r="P479" s="1441"/>
    </row>
    <row r="480" spans="1:16" ht="21" customHeight="1" thickBot="1" x14ac:dyDescent="0.3">
      <c r="A480" s="1013" t="s">
        <v>103</v>
      </c>
      <c r="B480" s="1712" t="s">
        <v>364</v>
      </c>
      <c r="C480" s="1713"/>
      <c r="D480" s="1713"/>
      <c r="E480" s="1713"/>
      <c r="F480" s="1713"/>
      <c r="G480" s="1713"/>
      <c r="H480" s="1713"/>
      <c r="I480" s="1713"/>
      <c r="J480" s="1713"/>
      <c r="K480" s="1713"/>
      <c r="L480" s="1713"/>
      <c r="M480" s="1713"/>
      <c r="N480" s="1714"/>
      <c r="O480" s="1014"/>
      <c r="P480" s="1015"/>
    </row>
    <row r="481" spans="1:16" ht="19.5" customHeight="1" thickBot="1" x14ac:dyDescent="0.3">
      <c r="A481" s="1013"/>
      <c r="B481" s="1712" t="s">
        <v>3613</v>
      </c>
      <c r="C481" s="1713"/>
      <c r="D481" s="1713"/>
      <c r="E481" s="1713"/>
      <c r="F481" s="1713"/>
      <c r="G481" s="1713"/>
      <c r="H481" s="1713"/>
      <c r="I481" s="1713"/>
      <c r="J481" s="1713"/>
      <c r="K481" s="1713"/>
      <c r="L481" s="1713"/>
      <c r="M481" s="1713"/>
      <c r="N481" s="1714"/>
      <c r="O481" s="1014"/>
      <c r="P481" s="1015"/>
    </row>
    <row r="482" spans="1:16" ht="39.75" customHeight="1" x14ac:dyDescent="0.25">
      <c r="A482" s="1016"/>
      <c r="B482" s="1741" t="s">
        <v>2</v>
      </c>
      <c r="C482" s="1739" t="s">
        <v>2</v>
      </c>
      <c r="D482" s="1719"/>
      <c r="E482" s="1719"/>
      <c r="F482" s="1719"/>
      <c r="G482" s="1018" t="s">
        <v>3571</v>
      </c>
      <c r="H482" s="1019" t="s">
        <v>620</v>
      </c>
      <c r="I482" s="1020" t="s">
        <v>588</v>
      </c>
      <c r="J482" s="1697" t="s">
        <v>3645</v>
      </c>
      <c r="K482" s="1697" t="s">
        <v>3647</v>
      </c>
      <c r="L482" s="1697" t="s">
        <v>3648</v>
      </c>
      <c r="M482" s="1722" t="s">
        <v>2</v>
      </c>
      <c r="N482" s="1744" t="s">
        <v>2</v>
      </c>
      <c r="O482" s="1432" t="s">
        <v>3509</v>
      </c>
      <c r="P482" s="1747"/>
    </row>
    <row r="483" spans="1:16" ht="62.25" customHeight="1" x14ac:dyDescent="0.25">
      <c r="A483" s="1016"/>
      <c r="B483" s="1742"/>
      <c r="C483" s="1737"/>
      <c r="D483" s="1718"/>
      <c r="E483" s="1718"/>
      <c r="F483" s="1718"/>
      <c r="G483" s="1017" t="s">
        <v>3364</v>
      </c>
      <c r="H483" s="1083" t="s">
        <v>3729</v>
      </c>
      <c r="I483" s="1025" t="s">
        <v>3614</v>
      </c>
      <c r="J483" s="1406"/>
      <c r="K483" s="1406"/>
      <c r="L483" s="1406"/>
      <c r="M483" s="1717"/>
      <c r="N483" s="1745"/>
      <c r="O483" s="1410"/>
      <c r="P483" s="1715"/>
    </row>
    <row r="484" spans="1:16" ht="54.75" customHeight="1" thickBot="1" x14ac:dyDescent="0.3">
      <c r="A484" s="1016"/>
      <c r="B484" s="1743"/>
      <c r="C484" s="1740"/>
      <c r="D484" s="1720"/>
      <c r="E484" s="1720"/>
      <c r="F484" s="1720"/>
      <c r="G484" s="1017" t="s">
        <v>3625</v>
      </c>
      <c r="H484" s="1055" t="s">
        <v>3646</v>
      </c>
      <c r="I484" s="1025" t="s">
        <v>2117</v>
      </c>
      <c r="J484" s="1407"/>
      <c r="K484" s="1407"/>
      <c r="L484" s="1407"/>
      <c r="M484" s="1723"/>
      <c r="N484" s="1746"/>
      <c r="O484" s="1454"/>
      <c r="P484" s="1748"/>
    </row>
    <row r="485" spans="1:16" ht="18" customHeight="1" thickBot="1" x14ac:dyDescent="0.3">
      <c r="A485" s="1011"/>
      <c r="B485" s="1709" t="s">
        <v>3612</v>
      </c>
      <c r="C485" s="1710"/>
      <c r="D485" s="1710"/>
      <c r="E485" s="1710"/>
      <c r="F485" s="1710"/>
      <c r="G485" s="1710"/>
      <c r="H485" s="1710"/>
      <c r="I485" s="1710"/>
      <c r="J485" s="1710"/>
      <c r="K485" s="1710"/>
      <c r="L485" s="1710"/>
      <c r="M485" s="1710"/>
      <c r="N485" s="1711"/>
      <c r="O485" s="1009"/>
      <c r="P485" s="1010"/>
    </row>
    <row r="486" spans="1:16" ht="20.25" customHeight="1" x14ac:dyDescent="0.25">
      <c r="A486" s="1012"/>
      <c r="B486" s="1516" t="s">
        <v>2</v>
      </c>
      <c r="C486" s="1722" t="s">
        <v>2</v>
      </c>
      <c r="D486" s="1477"/>
      <c r="E486" s="1477"/>
      <c r="F486" s="1477"/>
      <c r="G486" s="1728" t="s">
        <v>3620</v>
      </c>
      <c r="H486" s="1729"/>
      <c r="I486" s="1730"/>
      <c r="J486" s="1526" t="s">
        <v>3618</v>
      </c>
      <c r="K486" s="1526" t="s">
        <v>3619</v>
      </c>
      <c r="L486" s="1526" t="s">
        <v>3623</v>
      </c>
      <c r="M486" s="1484" t="s">
        <v>2</v>
      </c>
      <c r="N486" s="1521" t="s">
        <v>2</v>
      </c>
      <c r="O486" s="1432" t="s">
        <v>3509</v>
      </c>
      <c r="P486" s="1725"/>
    </row>
    <row r="487" spans="1:16" ht="41.25" customHeight="1" x14ac:dyDescent="0.25">
      <c r="A487" s="1012"/>
      <c r="B487" s="1721"/>
      <c r="C487" s="1717"/>
      <c r="D487" s="1718"/>
      <c r="E487" s="1718"/>
      <c r="F487" s="1718"/>
      <c r="G487" s="1044" t="s">
        <v>3571</v>
      </c>
      <c r="H487" s="1059" t="s">
        <v>620</v>
      </c>
      <c r="I487" s="1045" t="s">
        <v>588</v>
      </c>
      <c r="J487" s="1406"/>
      <c r="K487" s="1406"/>
      <c r="L487" s="1406"/>
      <c r="M487" s="1717"/>
      <c r="N487" s="1724"/>
      <c r="O487" s="1410"/>
      <c r="P487" s="1726"/>
    </row>
    <row r="488" spans="1:16" ht="67.5" customHeight="1" thickBot="1" x14ac:dyDescent="0.3">
      <c r="A488" s="1012"/>
      <c r="B488" s="1518"/>
      <c r="C488" s="1723"/>
      <c r="D488" s="1479"/>
      <c r="E488" s="1479"/>
      <c r="F488" s="1479"/>
      <c r="G488" s="1021" t="s">
        <v>3364</v>
      </c>
      <c r="H488" s="1082" t="s">
        <v>3730</v>
      </c>
      <c r="I488" s="1022" t="s">
        <v>3614</v>
      </c>
      <c r="J488" s="1527"/>
      <c r="K488" s="1527"/>
      <c r="L488" s="1527"/>
      <c r="M488" s="1486"/>
      <c r="N488" s="1523"/>
      <c r="O488" s="1454"/>
      <c r="P488" s="1727"/>
    </row>
    <row r="489" spans="1:16" ht="20.25" customHeight="1" x14ac:dyDescent="0.25">
      <c r="A489" s="1012"/>
      <c r="B489" s="1477"/>
      <c r="C489" s="1722" t="s">
        <v>2</v>
      </c>
      <c r="D489" s="1477"/>
      <c r="E489" s="1722" t="s">
        <v>2</v>
      </c>
      <c r="F489" s="1477"/>
      <c r="G489" s="1728" t="s">
        <v>3621</v>
      </c>
      <c r="H489" s="1729"/>
      <c r="I489" s="1730"/>
      <c r="J489" s="1526" t="s">
        <v>3622</v>
      </c>
      <c r="K489" s="1526" t="s">
        <v>3619</v>
      </c>
      <c r="L489" s="1526" t="s">
        <v>3623</v>
      </c>
      <c r="M489" s="1484" t="s">
        <v>2</v>
      </c>
      <c r="N489" s="1521" t="s">
        <v>2</v>
      </c>
      <c r="O489" s="1432" t="s">
        <v>3509</v>
      </c>
      <c r="P489" s="1440"/>
    </row>
    <row r="490" spans="1:16" ht="41.25" customHeight="1" x14ac:dyDescent="0.25">
      <c r="A490" s="1012"/>
      <c r="B490" s="1718"/>
      <c r="C490" s="1717"/>
      <c r="D490" s="1718"/>
      <c r="E490" s="1717"/>
      <c r="F490" s="1718"/>
      <c r="G490" s="1044" t="s">
        <v>3571</v>
      </c>
      <c r="H490" s="1059" t="s">
        <v>620</v>
      </c>
      <c r="I490" s="1045" t="s">
        <v>588</v>
      </c>
      <c r="J490" s="1406"/>
      <c r="K490" s="1406"/>
      <c r="L490" s="1406"/>
      <c r="M490" s="1717"/>
      <c r="N490" s="1724"/>
      <c r="O490" s="1410"/>
      <c r="P490" s="1715"/>
    </row>
    <row r="491" spans="1:16" ht="67.5" customHeight="1" thickBot="1" x14ac:dyDescent="0.3">
      <c r="A491" s="1012"/>
      <c r="B491" s="1479"/>
      <c r="C491" s="1723"/>
      <c r="D491" s="1479"/>
      <c r="E491" s="1723"/>
      <c r="F491" s="1479"/>
      <c r="G491" s="1021" t="s">
        <v>3364</v>
      </c>
      <c r="H491" s="1082" t="s">
        <v>3730</v>
      </c>
      <c r="I491" s="1022" t="s">
        <v>3614</v>
      </c>
      <c r="J491" s="1527"/>
      <c r="K491" s="1527"/>
      <c r="L491" s="1527"/>
      <c r="M491" s="1486"/>
      <c r="N491" s="1523"/>
      <c r="O491" s="1454"/>
      <c r="P491" s="1441"/>
    </row>
  </sheetData>
  <sheetProtection password="CA09" sheet="1" objects="1" scenarios="1"/>
  <autoFilter ref="A6:P491" xr:uid="{8363B1B9-F03B-4EDE-A044-502A4EEE6EEC}">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1694">
    <mergeCell ref="B324:B326"/>
    <mergeCell ref="C324:C326"/>
    <mergeCell ref="D324:D326"/>
    <mergeCell ref="E324:E326"/>
    <mergeCell ref="F324:F326"/>
    <mergeCell ref="J324:J326"/>
    <mergeCell ref="K324:K326"/>
    <mergeCell ref="L324:L326"/>
    <mergeCell ref="M324:M326"/>
    <mergeCell ref="N324:N326"/>
    <mergeCell ref="O324:O326"/>
    <mergeCell ref="P324:P326"/>
    <mergeCell ref="B481:N481"/>
    <mergeCell ref="C482:C484"/>
    <mergeCell ref="B482:B484"/>
    <mergeCell ref="D482:D484"/>
    <mergeCell ref="E482:E484"/>
    <mergeCell ref="F482:F484"/>
    <mergeCell ref="J482:J484"/>
    <mergeCell ref="K482:K484"/>
    <mergeCell ref="L482:L484"/>
    <mergeCell ref="M482:M484"/>
    <mergeCell ref="N482:N484"/>
    <mergeCell ref="O482:O484"/>
    <mergeCell ref="P482:P484"/>
    <mergeCell ref="O454:O460"/>
    <mergeCell ref="P454:P460"/>
    <mergeCell ref="H459:H460"/>
    <mergeCell ref="B472:B479"/>
    <mergeCell ref="C472:C479"/>
    <mergeCell ref="D472:D479"/>
    <mergeCell ref="E472:E479"/>
    <mergeCell ref="F472:F479"/>
    <mergeCell ref="J472:J479"/>
    <mergeCell ref="K472:K479"/>
    <mergeCell ref="L472:L479"/>
    <mergeCell ref="M472:M479"/>
    <mergeCell ref="N472:N479"/>
    <mergeCell ref="O472:O479"/>
    <mergeCell ref="P472:P479"/>
    <mergeCell ref="H478:H479"/>
    <mergeCell ref="B480:N480"/>
    <mergeCell ref="K424:K428"/>
    <mergeCell ref="L424:L428"/>
    <mergeCell ref="M424:M428"/>
    <mergeCell ref="N424:N428"/>
    <mergeCell ref="O424:O428"/>
    <mergeCell ref="P424:P428"/>
    <mergeCell ref="H427:H428"/>
    <mergeCell ref="B438:B443"/>
    <mergeCell ref="C438:C443"/>
    <mergeCell ref="D438:D443"/>
    <mergeCell ref="E438:E443"/>
    <mergeCell ref="F438:F443"/>
    <mergeCell ref="J438:J443"/>
    <mergeCell ref="K438:K443"/>
    <mergeCell ref="L438:L443"/>
    <mergeCell ref="M438:M443"/>
    <mergeCell ref="N438:N443"/>
    <mergeCell ref="O438:O443"/>
    <mergeCell ref="P438:P443"/>
    <mergeCell ref="H442:H443"/>
    <mergeCell ref="J424:J428"/>
    <mergeCell ref="N447:N453"/>
    <mergeCell ref="O447:O453"/>
    <mergeCell ref="P447:P453"/>
    <mergeCell ref="H452:H453"/>
    <mergeCell ref="B461:N461"/>
    <mergeCell ref="B462:N462"/>
    <mergeCell ref="B463:N463"/>
    <mergeCell ref="B464:B471"/>
    <mergeCell ref="C464:C471"/>
    <mergeCell ref="D464:D471"/>
    <mergeCell ref="E464:E471"/>
    <mergeCell ref="F464:F471"/>
    <mergeCell ref="J464:J471"/>
    <mergeCell ref="K464:K471"/>
    <mergeCell ref="L464:L471"/>
    <mergeCell ref="M464:M471"/>
    <mergeCell ref="N464:N471"/>
    <mergeCell ref="O464:O471"/>
    <mergeCell ref="P464:P471"/>
    <mergeCell ref="H470:H471"/>
    <mergeCell ref="B454:B460"/>
    <mergeCell ref="C454:C460"/>
    <mergeCell ref="D454:D460"/>
    <mergeCell ref="E454:E460"/>
    <mergeCell ref="F454:F460"/>
    <mergeCell ref="J454:J460"/>
    <mergeCell ref="K454:K460"/>
    <mergeCell ref="L454:L460"/>
    <mergeCell ref="M454:M460"/>
    <mergeCell ref="N454:N460"/>
    <mergeCell ref="B416:N416"/>
    <mergeCell ref="B418:N418"/>
    <mergeCell ref="B417:N417"/>
    <mergeCell ref="B419:B423"/>
    <mergeCell ref="C419:C423"/>
    <mergeCell ref="D419:D423"/>
    <mergeCell ref="E419:E423"/>
    <mergeCell ref="F419:F423"/>
    <mergeCell ref="J419:J423"/>
    <mergeCell ref="K419:K423"/>
    <mergeCell ref="L419:L423"/>
    <mergeCell ref="M419:M423"/>
    <mergeCell ref="N419:N423"/>
    <mergeCell ref="H422:H423"/>
    <mergeCell ref="B432:B437"/>
    <mergeCell ref="C432:C437"/>
    <mergeCell ref="D432:D437"/>
    <mergeCell ref="E432:E437"/>
    <mergeCell ref="F432:F437"/>
    <mergeCell ref="J432:J437"/>
    <mergeCell ref="K432:K437"/>
    <mergeCell ref="L432:L437"/>
    <mergeCell ref="M432:M437"/>
    <mergeCell ref="N432:N437"/>
    <mergeCell ref="H436:H437"/>
    <mergeCell ref="B429:N429"/>
    <mergeCell ref="B430:N430"/>
    <mergeCell ref="B424:B428"/>
    <mergeCell ref="C424:C428"/>
    <mergeCell ref="D424:D428"/>
    <mergeCell ref="E424:E428"/>
    <mergeCell ref="F424:F428"/>
    <mergeCell ref="B486:B488"/>
    <mergeCell ref="C486:C488"/>
    <mergeCell ref="D486:D488"/>
    <mergeCell ref="E486:E488"/>
    <mergeCell ref="F486:F488"/>
    <mergeCell ref="J486:J488"/>
    <mergeCell ref="K486:K488"/>
    <mergeCell ref="L486:L488"/>
    <mergeCell ref="M486:M488"/>
    <mergeCell ref="N486:N488"/>
    <mergeCell ref="O486:O488"/>
    <mergeCell ref="P486:P488"/>
    <mergeCell ref="G486:I486"/>
    <mergeCell ref="B489:B491"/>
    <mergeCell ref="C489:C491"/>
    <mergeCell ref="D489:D491"/>
    <mergeCell ref="E489:E491"/>
    <mergeCell ref="F489:F491"/>
    <mergeCell ref="G489:I489"/>
    <mergeCell ref="J489:J491"/>
    <mergeCell ref="K489:K491"/>
    <mergeCell ref="L489:L491"/>
    <mergeCell ref="M489:M491"/>
    <mergeCell ref="N489:N491"/>
    <mergeCell ref="O489:O491"/>
    <mergeCell ref="P489:P491"/>
    <mergeCell ref="B485:N485"/>
    <mergeCell ref="B412:N412"/>
    <mergeCell ref="B413:N413"/>
    <mergeCell ref="B414:B415"/>
    <mergeCell ref="C414:C415"/>
    <mergeCell ref="D414:D415"/>
    <mergeCell ref="E414:E415"/>
    <mergeCell ref="F414:F415"/>
    <mergeCell ref="J414:J415"/>
    <mergeCell ref="K414:K415"/>
    <mergeCell ref="L414:L415"/>
    <mergeCell ref="M414:M415"/>
    <mergeCell ref="N414:N415"/>
    <mergeCell ref="O414:O415"/>
    <mergeCell ref="P414:P415"/>
    <mergeCell ref="O419:O423"/>
    <mergeCell ref="P419:P423"/>
    <mergeCell ref="O432:O437"/>
    <mergeCell ref="P432:P437"/>
    <mergeCell ref="B431:N431"/>
    <mergeCell ref="B444:N444"/>
    <mergeCell ref="B445:N445"/>
    <mergeCell ref="B446:N446"/>
    <mergeCell ref="B447:B453"/>
    <mergeCell ref="C447:C453"/>
    <mergeCell ref="D447:D453"/>
    <mergeCell ref="E447:E453"/>
    <mergeCell ref="F447:F453"/>
    <mergeCell ref="J447:J453"/>
    <mergeCell ref="K447:K453"/>
    <mergeCell ref="L447:L453"/>
    <mergeCell ref="M447:M453"/>
    <mergeCell ref="B56:B57"/>
    <mergeCell ref="C56:C57"/>
    <mergeCell ref="D56:D57"/>
    <mergeCell ref="E56:E57"/>
    <mergeCell ref="F56:F57"/>
    <mergeCell ref="J56:J57"/>
    <mergeCell ref="K56:K57"/>
    <mergeCell ref="L56:L57"/>
    <mergeCell ref="M56:M57"/>
    <mergeCell ref="N56:N57"/>
    <mergeCell ref="O56:O57"/>
    <mergeCell ref="P56:P57"/>
    <mergeCell ref="B9:B13"/>
    <mergeCell ref="C9:C13"/>
    <mergeCell ref="D9:D13"/>
    <mergeCell ref="E9:E13"/>
    <mergeCell ref="F9:F13"/>
    <mergeCell ref="G9:I9"/>
    <mergeCell ref="J9:J13"/>
    <mergeCell ref="K9:K13"/>
    <mergeCell ref="L9:L13"/>
    <mergeCell ref="M9:M13"/>
    <mergeCell ref="N9:N13"/>
    <mergeCell ref="O9:O13"/>
    <mergeCell ref="P9:P13"/>
    <mergeCell ref="K32:K33"/>
    <mergeCell ref="H12:H13"/>
    <mergeCell ref="J23:J25"/>
    <mergeCell ref="B23:B25"/>
    <mergeCell ref="C23:C25"/>
    <mergeCell ref="D23:D25"/>
    <mergeCell ref="K26:K28"/>
    <mergeCell ref="N313:N314"/>
    <mergeCell ref="O313:O314"/>
    <mergeCell ref="P313:P314"/>
    <mergeCell ref="B302:B303"/>
    <mergeCell ref="C302:C303"/>
    <mergeCell ref="D302:D303"/>
    <mergeCell ref="E302:E303"/>
    <mergeCell ref="F302:F303"/>
    <mergeCell ref="J302:J303"/>
    <mergeCell ref="K302:K303"/>
    <mergeCell ref="L302:L303"/>
    <mergeCell ref="K311:K312"/>
    <mergeCell ref="L311:L312"/>
    <mergeCell ref="M311:M312"/>
    <mergeCell ref="N311:N312"/>
    <mergeCell ref="O311:O312"/>
    <mergeCell ref="P311:P312"/>
    <mergeCell ref="F311:F312"/>
    <mergeCell ref="J311:J312"/>
    <mergeCell ref="N304:N305"/>
    <mergeCell ref="O304:O305"/>
    <mergeCell ref="P304:P305"/>
    <mergeCell ref="H309:H310"/>
    <mergeCell ref="B311:B312"/>
    <mergeCell ref="C311:C312"/>
    <mergeCell ref="D311:D312"/>
    <mergeCell ref="B287:B289"/>
    <mergeCell ref="C287:C289"/>
    <mergeCell ref="D287:D289"/>
    <mergeCell ref="E287:E289"/>
    <mergeCell ref="F287:F289"/>
    <mergeCell ref="J287:J289"/>
    <mergeCell ref="K287:K289"/>
    <mergeCell ref="L287:L289"/>
    <mergeCell ref="M287:M289"/>
    <mergeCell ref="N287:N289"/>
    <mergeCell ref="O287:O289"/>
    <mergeCell ref="P287:P289"/>
    <mergeCell ref="B290:B292"/>
    <mergeCell ref="C290:C292"/>
    <mergeCell ref="B293:N293"/>
    <mergeCell ref="B294:N294"/>
    <mergeCell ref="B295:N295"/>
    <mergeCell ref="B296:B298"/>
    <mergeCell ref="N196:N198"/>
    <mergeCell ref="O196:O198"/>
    <mergeCell ref="P196:P198"/>
    <mergeCell ref="B201:B203"/>
    <mergeCell ref="C201:C203"/>
    <mergeCell ref="D201:D203"/>
    <mergeCell ref="E201:E203"/>
    <mergeCell ref="F201:F203"/>
    <mergeCell ref="J201:J203"/>
    <mergeCell ref="K201:K203"/>
    <mergeCell ref="L201:L203"/>
    <mergeCell ref="M201:M203"/>
    <mergeCell ref="N201:N203"/>
    <mergeCell ref="O201:O203"/>
    <mergeCell ref="P201:P203"/>
    <mergeCell ref="H202:H203"/>
    <mergeCell ref="P284:P286"/>
    <mergeCell ref="L284:L286"/>
    <mergeCell ref="B223:B226"/>
    <mergeCell ref="B212:B213"/>
    <mergeCell ref="M227:M229"/>
    <mergeCell ref="N212:N213"/>
    <mergeCell ref="N214:N215"/>
    <mergeCell ref="N216:N217"/>
    <mergeCell ref="F227:F229"/>
    <mergeCell ref="M238:M240"/>
    <mergeCell ref="N238:N240"/>
    <mergeCell ref="K230:K233"/>
    <mergeCell ref="K216:K217"/>
    <mergeCell ref="K212:K213"/>
    <mergeCell ref="F230:F233"/>
    <mergeCell ref="B340:B341"/>
    <mergeCell ref="F290:F292"/>
    <mergeCell ref="J290:J292"/>
    <mergeCell ref="K290:K292"/>
    <mergeCell ref="L290:L292"/>
    <mergeCell ref="M290:M292"/>
    <mergeCell ref="N290:N292"/>
    <mergeCell ref="M284:M286"/>
    <mergeCell ref="N284:N286"/>
    <mergeCell ref="B313:B314"/>
    <mergeCell ref="C313:C314"/>
    <mergeCell ref="D313:D314"/>
    <mergeCell ref="E313:E314"/>
    <mergeCell ref="F313:F314"/>
    <mergeCell ref="J313:J314"/>
    <mergeCell ref="K313:K314"/>
    <mergeCell ref="L313:L314"/>
    <mergeCell ref="M313:M314"/>
    <mergeCell ref="L335:L336"/>
    <mergeCell ref="D329:D331"/>
    <mergeCell ref="D332:D334"/>
    <mergeCell ref="N315:N318"/>
    <mergeCell ref="H317:H318"/>
    <mergeCell ref="B304:B305"/>
    <mergeCell ref="C304:C305"/>
    <mergeCell ref="D304:D305"/>
    <mergeCell ref="E304:E305"/>
    <mergeCell ref="F304:F305"/>
    <mergeCell ref="J304:J305"/>
    <mergeCell ref="K304:K305"/>
    <mergeCell ref="L304:L305"/>
    <mergeCell ref="M304:M305"/>
    <mergeCell ref="B410:B411"/>
    <mergeCell ref="C410:C411"/>
    <mergeCell ref="D410:D411"/>
    <mergeCell ref="E410:E411"/>
    <mergeCell ref="F410:F411"/>
    <mergeCell ref="H410:H411"/>
    <mergeCell ref="J410:J411"/>
    <mergeCell ref="K410:K411"/>
    <mergeCell ref="L410:L411"/>
    <mergeCell ref="M410:M411"/>
    <mergeCell ref="N410:N411"/>
    <mergeCell ref="O410:O411"/>
    <mergeCell ref="P410:P411"/>
    <mergeCell ref="B347:B350"/>
    <mergeCell ref="C347:C350"/>
    <mergeCell ref="D347:D350"/>
    <mergeCell ref="E347:E350"/>
    <mergeCell ref="F347:F350"/>
    <mergeCell ref="J347:J350"/>
    <mergeCell ref="K347:K350"/>
    <mergeCell ref="L347:L350"/>
    <mergeCell ref="M347:M350"/>
    <mergeCell ref="N347:N350"/>
    <mergeCell ref="O347:O350"/>
    <mergeCell ref="P347:P350"/>
    <mergeCell ref="B406:B407"/>
    <mergeCell ref="C406:C407"/>
    <mergeCell ref="D406:D407"/>
    <mergeCell ref="E406:E407"/>
    <mergeCell ref="F406:F407"/>
    <mergeCell ref="H406:H407"/>
    <mergeCell ref="J406:J407"/>
    <mergeCell ref="K406:K407"/>
    <mergeCell ref="L406:L407"/>
    <mergeCell ref="M406:M407"/>
    <mergeCell ref="N406:N407"/>
    <mergeCell ref="O406:O407"/>
    <mergeCell ref="P406:P407"/>
    <mergeCell ref="B408:B409"/>
    <mergeCell ref="C408:C409"/>
    <mergeCell ref="D408:D409"/>
    <mergeCell ref="E408:E409"/>
    <mergeCell ref="F408:F409"/>
    <mergeCell ref="H408:H409"/>
    <mergeCell ref="J408:J409"/>
    <mergeCell ref="K408:K409"/>
    <mergeCell ref="L408:L409"/>
    <mergeCell ref="M408:M409"/>
    <mergeCell ref="N408:N409"/>
    <mergeCell ref="O408:O409"/>
    <mergeCell ref="P408:P409"/>
    <mergeCell ref="B404:B405"/>
    <mergeCell ref="C404:C405"/>
    <mergeCell ref="D404:D405"/>
    <mergeCell ref="E404:E405"/>
    <mergeCell ref="F404:F405"/>
    <mergeCell ref="J404:J405"/>
    <mergeCell ref="K404:K405"/>
    <mergeCell ref="L404:L405"/>
    <mergeCell ref="M404:M405"/>
    <mergeCell ref="N404:N405"/>
    <mergeCell ref="O404:O405"/>
    <mergeCell ref="P404:P405"/>
    <mergeCell ref="H404:H405"/>
    <mergeCell ref="C384:C385"/>
    <mergeCell ref="D384:D385"/>
    <mergeCell ref="F384:F385"/>
    <mergeCell ref="B388:B389"/>
    <mergeCell ref="K392:K393"/>
    <mergeCell ref="M392:M393"/>
    <mergeCell ref="N392:N393"/>
    <mergeCell ref="C396:C398"/>
    <mergeCell ref="D396:D398"/>
    <mergeCell ref="E396:E398"/>
    <mergeCell ref="B391:N391"/>
    <mergeCell ref="D388:D389"/>
    <mergeCell ref="B392:B393"/>
    <mergeCell ref="L388:L389"/>
    <mergeCell ref="M388:M389"/>
    <mergeCell ref="C392:C393"/>
    <mergeCell ref="D392:D393"/>
    <mergeCell ref="E392:E393"/>
    <mergeCell ref="J396:J398"/>
    <mergeCell ref="B371:B375"/>
    <mergeCell ref="C371:C375"/>
    <mergeCell ref="D371:D375"/>
    <mergeCell ref="E371:E375"/>
    <mergeCell ref="F371:F375"/>
    <mergeCell ref="J371:J375"/>
    <mergeCell ref="K371:K375"/>
    <mergeCell ref="L371:L375"/>
    <mergeCell ref="M371:M375"/>
    <mergeCell ref="N371:N375"/>
    <mergeCell ref="O371:O375"/>
    <mergeCell ref="P371:P375"/>
    <mergeCell ref="H373:H374"/>
    <mergeCell ref="B402:N402"/>
    <mergeCell ref="B403:N403"/>
    <mergeCell ref="K378:K381"/>
    <mergeCell ref="L378:L381"/>
    <mergeCell ref="M378:M381"/>
    <mergeCell ref="N378:N381"/>
    <mergeCell ref="O378:O381"/>
    <mergeCell ref="P378:P381"/>
    <mergeCell ref="B377:N377"/>
    <mergeCell ref="B384:B385"/>
    <mergeCell ref="E384:E385"/>
    <mergeCell ref="C388:C389"/>
    <mergeCell ref="K396:K398"/>
    <mergeCell ref="M396:M398"/>
    <mergeCell ref="N396:N398"/>
    <mergeCell ref="B390:N390"/>
    <mergeCell ref="H392:H393"/>
    <mergeCell ref="J388:J389"/>
    <mergeCell ref="J392:J393"/>
    <mergeCell ref="D351:D355"/>
    <mergeCell ref="E351:E355"/>
    <mergeCell ref="F351:F355"/>
    <mergeCell ref="E356:E360"/>
    <mergeCell ref="F356:F360"/>
    <mergeCell ref="J356:J360"/>
    <mergeCell ref="K356:K360"/>
    <mergeCell ref="L356:L360"/>
    <mergeCell ref="M356:M360"/>
    <mergeCell ref="N356:N360"/>
    <mergeCell ref="O356:O360"/>
    <mergeCell ref="P356:P360"/>
    <mergeCell ref="H358:H359"/>
    <mergeCell ref="B366:B370"/>
    <mergeCell ref="C366:C370"/>
    <mergeCell ref="D366:D370"/>
    <mergeCell ref="E366:E370"/>
    <mergeCell ref="F366:F370"/>
    <mergeCell ref="J366:J370"/>
    <mergeCell ref="K366:K370"/>
    <mergeCell ref="L366:L370"/>
    <mergeCell ref="M366:M370"/>
    <mergeCell ref="N366:N370"/>
    <mergeCell ref="B363:B365"/>
    <mergeCell ref="C363:C365"/>
    <mergeCell ref="D363:D365"/>
    <mergeCell ref="E363:E365"/>
    <mergeCell ref="F363:F365"/>
    <mergeCell ref="J363:J365"/>
    <mergeCell ref="K363:K365"/>
    <mergeCell ref="P366:P370"/>
    <mergeCell ref="H368:H369"/>
    <mergeCell ref="B208:B209"/>
    <mergeCell ref="B204:B206"/>
    <mergeCell ref="B193:B195"/>
    <mergeCell ref="B210:B211"/>
    <mergeCell ref="D227:D229"/>
    <mergeCell ref="J193:J195"/>
    <mergeCell ref="M193:M195"/>
    <mergeCell ref="M212:M213"/>
    <mergeCell ref="B218:B219"/>
    <mergeCell ref="E214:E215"/>
    <mergeCell ref="M216:M217"/>
    <mergeCell ref="C212:C213"/>
    <mergeCell ref="C214:C215"/>
    <mergeCell ref="K210:K211"/>
    <mergeCell ref="B196:B198"/>
    <mergeCell ref="C196:C198"/>
    <mergeCell ref="D196:D198"/>
    <mergeCell ref="E196:E198"/>
    <mergeCell ref="F196:F198"/>
    <mergeCell ref="J196:J198"/>
    <mergeCell ref="K196:K198"/>
    <mergeCell ref="L196:L198"/>
    <mergeCell ref="M196:M198"/>
    <mergeCell ref="M214:M215"/>
    <mergeCell ref="L220:L222"/>
    <mergeCell ref="F220:F222"/>
    <mergeCell ref="E199:E200"/>
    <mergeCell ref="D216:D217"/>
    <mergeCell ref="M220:M222"/>
    <mergeCell ref="B227:B229"/>
    <mergeCell ref="E220:E222"/>
    <mergeCell ref="L223:L226"/>
    <mergeCell ref="O128:O130"/>
    <mergeCell ref="O144:O146"/>
    <mergeCell ref="O135:O137"/>
    <mergeCell ref="O133:O134"/>
    <mergeCell ref="E128:E130"/>
    <mergeCell ref="F138:F140"/>
    <mergeCell ref="J138:J140"/>
    <mergeCell ref="B131:B132"/>
    <mergeCell ref="B125:B127"/>
    <mergeCell ref="B135:B137"/>
    <mergeCell ref="E186:E187"/>
    <mergeCell ref="E178:E182"/>
    <mergeCell ref="M131:M132"/>
    <mergeCell ref="M158:M160"/>
    <mergeCell ref="M147:M149"/>
    <mergeCell ref="K128:K130"/>
    <mergeCell ref="F133:F134"/>
    <mergeCell ref="C128:C130"/>
    <mergeCell ref="D128:D130"/>
    <mergeCell ref="O138:O140"/>
    <mergeCell ref="O141:O143"/>
    <mergeCell ref="C133:C134"/>
    <mergeCell ref="D133:D134"/>
    <mergeCell ref="C138:C140"/>
    <mergeCell ref="D138:D140"/>
    <mergeCell ref="B161:B164"/>
    <mergeCell ref="B173:B177"/>
    <mergeCell ref="C144:C146"/>
    <mergeCell ref="B153:B157"/>
    <mergeCell ref="B147:B149"/>
    <mergeCell ref="N165:N168"/>
    <mergeCell ref="O165:O168"/>
    <mergeCell ref="B138:B140"/>
    <mergeCell ref="N144:N146"/>
    <mergeCell ref="L128:L130"/>
    <mergeCell ref="J118:J119"/>
    <mergeCell ref="K118:K119"/>
    <mergeCell ref="F161:F164"/>
    <mergeCell ref="M161:M164"/>
    <mergeCell ref="N169:N172"/>
    <mergeCell ref="D153:D157"/>
    <mergeCell ref="E135:E137"/>
    <mergeCell ref="L125:L127"/>
    <mergeCell ref="M125:M127"/>
    <mergeCell ref="F150:F152"/>
    <mergeCell ref="F153:F157"/>
    <mergeCell ref="C147:C149"/>
    <mergeCell ref="C153:C157"/>
    <mergeCell ref="C150:C152"/>
    <mergeCell ref="M144:M146"/>
    <mergeCell ref="N153:N157"/>
    <mergeCell ref="D144:D146"/>
    <mergeCell ref="B118:B119"/>
    <mergeCell ref="F147:F149"/>
    <mergeCell ref="K147:K149"/>
    <mergeCell ref="B165:B168"/>
    <mergeCell ref="C165:C168"/>
    <mergeCell ref="D165:D168"/>
    <mergeCell ref="E165:E168"/>
    <mergeCell ref="F165:F168"/>
    <mergeCell ref="J165:J168"/>
    <mergeCell ref="K165:K168"/>
    <mergeCell ref="B133:B134"/>
    <mergeCell ref="B128:B130"/>
    <mergeCell ref="M85:M86"/>
    <mergeCell ref="B109:B110"/>
    <mergeCell ref="C109:C110"/>
    <mergeCell ref="D109:D110"/>
    <mergeCell ref="J112:J113"/>
    <mergeCell ref="E109:E110"/>
    <mergeCell ref="L83:L84"/>
    <mergeCell ref="M83:M84"/>
    <mergeCell ref="B116:B117"/>
    <mergeCell ref="K83:K84"/>
    <mergeCell ref="N85:N86"/>
    <mergeCell ref="N135:N137"/>
    <mergeCell ref="J147:J149"/>
    <mergeCell ref="J116:J117"/>
    <mergeCell ref="N103:N104"/>
    <mergeCell ref="M103:M104"/>
    <mergeCell ref="E147:E149"/>
    <mergeCell ref="N147:N149"/>
    <mergeCell ref="L109:L110"/>
    <mergeCell ref="E144:E146"/>
    <mergeCell ref="N120:N121"/>
    <mergeCell ref="D135:D137"/>
    <mergeCell ref="J141:J143"/>
    <mergeCell ref="K141:K143"/>
    <mergeCell ref="M141:M143"/>
    <mergeCell ref="D125:D127"/>
    <mergeCell ref="D131:D132"/>
    <mergeCell ref="F109:F110"/>
    <mergeCell ref="E107:E108"/>
    <mergeCell ref="N109:N110"/>
    <mergeCell ref="J85:J86"/>
    <mergeCell ref="E96:E97"/>
    <mergeCell ref="E99:E100"/>
    <mergeCell ref="E103:E104"/>
    <mergeCell ref="N112:N113"/>
    <mergeCell ref="M107:M108"/>
    <mergeCell ref="L135:L137"/>
    <mergeCell ref="L138:L140"/>
    <mergeCell ref="K144:K146"/>
    <mergeCell ref="M135:M137"/>
    <mergeCell ref="J79:J80"/>
    <mergeCell ref="E79:E80"/>
    <mergeCell ref="N141:N143"/>
    <mergeCell ref="F141:F143"/>
    <mergeCell ref="B74:B75"/>
    <mergeCell ref="C74:C75"/>
    <mergeCell ref="D74:D75"/>
    <mergeCell ref="O83:O84"/>
    <mergeCell ref="B141:B143"/>
    <mergeCell ref="C141:C143"/>
    <mergeCell ref="D141:D143"/>
    <mergeCell ref="E141:E143"/>
    <mergeCell ref="E120:E121"/>
    <mergeCell ref="E122:E124"/>
    <mergeCell ref="C122:C124"/>
    <mergeCell ref="L133:L134"/>
    <mergeCell ref="E133:E134"/>
    <mergeCell ref="C101:C102"/>
    <mergeCell ref="N128:N130"/>
    <mergeCell ref="N133:N134"/>
    <mergeCell ref="F135:F137"/>
    <mergeCell ref="O116:O117"/>
    <mergeCell ref="O118:O119"/>
    <mergeCell ref="O120:O121"/>
    <mergeCell ref="N47:N48"/>
    <mergeCell ref="F67:F68"/>
    <mergeCell ref="K67:K68"/>
    <mergeCell ref="L67:L68"/>
    <mergeCell ref="J38:J40"/>
    <mergeCell ref="K38:K40"/>
    <mergeCell ref="L38:L40"/>
    <mergeCell ref="F29:F31"/>
    <mergeCell ref="J29:J31"/>
    <mergeCell ref="K29:K31"/>
    <mergeCell ref="L29:L31"/>
    <mergeCell ref="J67:J68"/>
    <mergeCell ref="F38:F40"/>
    <mergeCell ref="D29:D31"/>
    <mergeCell ref="J47:J48"/>
    <mergeCell ref="K47:K48"/>
    <mergeCell ref="L47:L48"/>
    <mergeCell ref="M47:M48"/>
    <mergeCell ref="D47:D48"/>
    <mergeCell ref="E47:E48"/>
    <mergeCell ref="F47:F48"/>
    <mergeCell ref="E125:E127"/>
    <mergeCell ref="F125:F127"/>
    <mergeCell ref="K101:K102"/>
    <mergeCell ref="L107:L108"/>
    <mergeCell ref="B107:B108"/>
    <mergeCell ref="C107:C108"/>
    <mergeCell ref="F118:F119"/>
    <mergeCell ref="L116:L117"/>
    <mergeCell ref="M116:M117"/>
    <mergeCell ref="M122:M124"/>
    <mergeCell ref="M133:M134"/>
    <mergeCell ref="K122:K124"/>
    <mergeCell ref="D107:D108"/>
    <mergeCell ref="C118:C119"/>
    <mergeCell ref="C114:C115"/>
    <mergeCell ref="C131:C132"/>
    <mergeCell ref="K133:K134"/>
    <mergeCell ref="C125:C127"/>
    <mergeCell ref="L118:L119"/>
    <mergeCell ref="J125:J127"/>
    <mergeCell ref="M109:M110"/>
    <mergeCell ref="D101:D102"/>
    <mergeCell ref="F116:F117"/>
    <mergeCell ref="E118:E119"/>
    <mergeCell ref="E116:E117"/>
    <mergeCell ref="D118:D119"/>
    <mergeCell ref="D114:D115"/>
    <mergeCell ref="F114:F115"/>
    <mergeCell ref="M101:M102"/>
    <mergeCell ref="M76:M77"/>
    <mergeCell ref="N76:N77"/>
    <mergeCell ref="K74:K75"/>
    <mergeCell ref="B103:B104"/>
    <mergeCell ref="C103:C104"/>
    <mergeCell ref="D103:D104"/>
    <mergeCell ref="F103:F104"/>
    <mergeCell ref="E101:E102"/>
    <mergeCell ref="B169:B172"/>
    <mergeCell ref="E161:E164"/>
    <mergeCell ref="B158:B160"/>
    <mergeCell ref="C158:C160"/>
    <mergeCell ref="F144:F146"/>
    <mergeCell ref="J173:J177"/>
    <mergeCell ref="J161:J164"/>
    <mergeCell ref="E150:E152"/>
    <mergeCell ref="B178:B182"/>
    <mergeCell ref="B101:B102"/>
    <mergeCell ref="J114:J115"/>
    <mergeCell ref="B122:B124"/>
    <mergeCell ref="B120:B121"/>
    <mergeCell ref="N101:N102"/>
    <mergeCell ref="E114:E115"/>
    <mergeCell ref="B114:B115"/>
    <mergeCell ref="C120:C121"/>
    <mergeCell ref="D120:D121"/>
    <mergeCell ref="D122:D124"/>
    <mergeCell ref="J135:J137"/>
    <mergeCell ref="K135:K137"/>
    <mergeCell ref="J133:J134"/>
    <mergeCell ref="C116:C117"/>
    <mergeCell ref="D116:D117"/>
    <mergeCell ref="C173:C177"/>
    <mergeCell ref="C161:C164"/>
    <mergeCell ref="C178:C182"/>
    <mergeCell ref="C218:C219"/>
    <mergeCell ref="D188:D189"/>
    <mergeCell ref="D193:D195"/>
    <mergeCell ref="C169:C172"/>
    <mergeCell ref="C186:C187"/>
    <mergeCell ref="J214:J215"/>
    <mergeCell ref="J186:J187"/>
    <mergeCell ref="D184:D185"/>
    <mergeCell ref="F208:F209"/>
    <mergeCell ref="J208:J209"/>
    <mergeCell ref="J212:J213"/>
    <mergeCell ref="F184:F185"/>
    <mergeCell ref="D178:D182"/>
    <mergeCell ref="J178:J182"/>
    <mergeCell ref="D214:D215"/>
    <mergeCell ref="D208:D209"/>
    <mergeCell ref="D173:D177"/>
    <mergeCell ref="F218:F219"/>
    <mergeCell ref="F214:F215"/>
    <mergeCell ref="J199:J200"/>
    <mergeCell ref="J188:J189"/>
    <mergeCell ref="C188:C189"/>
    <mergeCell ref="E188:E189"/>
    <mergeCell ref="J210:J211"/>
    <mergeCell ref="E210:E211"/>
    <mergeCell ref="D199:D200"/>
    <mergeCell ref="E190:E192"/>
    <mergeCell ref="F190:F192"/>
    <mergeCell ref="J190:J192"/>
    <mergeCell ref="B186:B187"/>
    <mergeCell ref="D190:D192"/>
    <mergeCell ref="D212:D213"/>
    <mergeCell ref="E218:E219"/>
    <mergeCell ref="D218:D219"/>
    <mergeCell ref="E158:E160"/>
    <mergeCell ref="L173:L177"/>
    <mergeCell ref="C190:C192"/>
    <mergeCell ref="D150:D152"/>
    <mergeCell ref="J216:J217"/>
    <mergeCell ref="F169:F172"/>
    <mergeCell ref="F158:F160"/>
    <mergeCell ref="B386:N386"/>
    <mergeCell ref="K178:K182"/>
    <mergeCell ref="C193:C195"/>
    <mergeCell ref="F216:F217"/>
    <mergeCell ref="N208:N209"/>
    <mergeCell ref="B267:N267"/>
    <mergeCell ref="B268:B270"/>
    <mergeCell ref="E268:E270"/>
    <mergeCell ref="E273:E275"/>
    <mergeCell ref="L218:L219"/>
    <mergeCell ref="C204:C206"/>
    <mergeCell ref="C223:C226"/>
    <mergeCell ref="B190:B192"/>
    <mergeCell ref="C220:C222"/>
    <mergeCell ref="C230:C233"/>
    <mergeCell ref="B245:B247"/>
    <mergeCell ref="F245:F247"/>
    <mergeCell ref="B216:B217"/>
    <mergeCell ref="C216:C217"/>
    <mergeCell ref="B188:B189"/>
    <mergeCell ref="J158:J160"/>
    <mergeCell ref="K158:K160"/>
    <mergeCell ref="L158:L160"/>
    <mergeCell ref="L227:L229"/>
    <mergeCell ref="L141:L143"/>
    <mergeCell ref="N199:N200"/>
    <mergeCell ref="M184:M185"/>
    <mergeCell ref="M173:M177"/>
    <mergeCell ref="M199:M200"/>
    <mergeCell ref="M186:M187"/>
    <mergeCell ref="J120:J121"/>
    <mergeCell ref="K120:K121"/>
    <mergeCell ref="L120:L121"/>
    <mergeCell ref="M120:M121"/>
    <mergeCell ref="M112:M113"/>
    <mergeCell ref="M169:M172"/>
    <mergeCell ref="N125:N127"/>
    <mergeCell ref="M204:M206"/>
    <mergeCell ref="K186:K187"/>
    <mergeCell ref="K214:K215"/>
    <mergeCell ref="K199:K200"/>
    <mergeCell ref="M178:M182"/>
    <mergeCell ref="K173:K177"/>
    <mergeCell ref="N178:N182"/>
    <mergeCell ref="N150:N152"/>
    <mergeCell ref="L165:L168"/>
    <mergeCell ref="M165:M168"/>
    <mergeCell ref="N190:N192"/>
    <mergeCell ref="K190:K192"/>
    <mergeCell ref="L190:L192"/>
    <mergeCell ref="M190:M192"/>
    <mergeCell ref="M223:M226"/>
    <mergeCell ref="E138:E140"/>
    <mergeCell ref="E208:E209"/>
    <mergeCell ref="J220:J222"/>
    <mergeCell ref="F223:F226"/>
    <mergeCell ref="J227:J229"/>
    <mergeCell ref="E216:E217"/>
    <mergeCell ref="L186:L187"/>
    <mergeCell ref="L178:L182"/>
    <mergeCell ref="L216:L217"/>
    <mergeCell ref="L214:L215"/>
    <mergeCell ref="L199:L200"/>
    <mergeCell ref="K220:K222"/>
    <mergeCell ref="L193:L195"/>
    <mergeCell ref="B99:B100"/>
    <mergeCell ref="F26:F28"/>
    <mergeCell ref="M4:N4"/>
    <mergeCell ref="B22:N22"/>
    <mergeCell ref="B44:N44"/>
    <mergeCell ref="E131:E132"/>
    <mergeCell ref="K161:K164"/>
    <mergeCell ref="K138:K140"/>
    <mergeCell ref="L144:L146"/>
    <mergeCell ref="L161:L164"/>
    <mergeCell ref="L147:L149"/>
    <mergeCell ref="D96:D97"/>
    <mergeCell ref="B220:B222"/>
    <mergeCell ref="K188:K189"/>
    <mergeCell ref="L188:L189"/>
    <mergeCell ref="N193:N195"/>
    <mergeCell ref="N186:N187"/>
    <mergeCell ref="M153:M157"/>
    <mergeCell ref="D220:D222"/>
    <mergeCell ref="O193:O195"/>
    <mergeCell ref="O199:O200"/>
    <mergeCell ref="O204:O206"/>
    <mergeCell ref="O208:O209"/>
    <mergeCell ref="O210:O211"/>
    <mergeCell ref="O212:O213"/>
    <mergeCell ref="O214:O215"/>
    <mergeCell ref="O216:O217"/>
    <mergeCell ref="O218:O219"/>
    <mergeCell ref="O329:O331"/>
    <mergeCell ref="O332:O334"/>
    <mergeCell ref="M128:M130"/>
    <mergeCell ref="N188:N189"/>
    <mergeCell ref="N184:N185"/>
    <mergeCell ref="O186:O187"/>
    <mergeCell ref="O188:O189"/>
    <mergeCell ref="O184:O185"/>
    <mergeCell ref="N173:N177"/>
    <mergeCell ref="N161:N164"/>
    <mergeCell ref="N158:N160"/>
    <mergeCell ref="N220:N222"/>
    <mergeCell ref="N230:N233"/>
    <mergeCell ref="B255:N255"/>
    <mergeCell ref="C264:C265"/>
    <mergeCell ref="D264:D265"/>
    <mergeCell ref="E264:E265"/>
    <mergeCell ref="F264:F265"/>
    <mergeCell ref="J264:J265"/>
    <mergeCell ref="K264:K265"/>
    <mergeCell ref="L264:L265"/>
    <mergeCell ref="M264:M265"/>
    <mergeCell ref="N264:N265"/>
    <mergeCell ref="B2:H2"/>
    <mergeCell ref="B3:G3"/>
    <mergeCell ref="L92:L93"/>
    <mergeCell ref="L112:L113"/>
    <mergeCell ref="B112:B113"/>
    <mergeCell ref="C112:C113"/>
    <mergeCell ref="D112:D113"/>
    <mergeCell ref="K85:K86"/>
    <mergeCell ref="K92:K93"/>
    <mergeCell ref="C99:C100"/>
    <mergeCell ref="D99:D100"/>
    <mergeCell ref="J99:J100"/>
    <mergeCell ref="K99:K100"/>
    <mergeCell ref="L99:L100"/>
    <mergeCell ref="K112:K113"/>
    <mergeCell ref="L101:L102"/>
    <mergeCell ref="F79:F80"/>
    <mergeCell ref="J76:J77"/>
    <mergeCell ref="F96:F97"/>
    <mergeCell ref="K96:K97"/>
    <mergeCell ref="J96:J97"/>
    <mergeCell ref="F89:F90"/>
    <mergeCell ref="E89:E90"/>
    <mergeCell ref="B91:N91"/>
    <mergeCell ref="C87:C88"/>
    <mergeCell ref="B96:B97"/>
    <mergeCell ref="G4:G5"/>
    <mergeCell ref="H4:H5"/>
    <mergeCell ref="I4:I5"/>
    <mergeCell ref="K4:K5"/>
    <mergeCell ref="B4:F4"/>
    <mergeCell ref="B73:N73"/>
    <mergeCell ref="L212:L213"/>
    <mergeCell ref="F212:F213"/>
    <mergeCell ref="E230:E233"/>
    <mergeCell ref="D230:D233"/>
    <mergeCell ref="E223:E226"/>
    <mergeCell ref="N227:N229"/>
    <mergeCell ref="J218:J219"/>
    <mergeCell ref="J223:J226"/>
    <mergeCell ref="K223:K226"/>
    <mergeCell ref="K227:K229"/>
    <mergeCell ref="K218:K219"/>
    <mergeCell ref="N223:N226"/>
    <mergeCell ref="N218:N219"/>
    <mergeCell ref="M218:M219"/>
    <mergeCell ref="D223:D226"/>
    <mergeCell ref="N248:N250"/>
    <mergeCell ref="K248:K250"/>
    <mergeCell ref="L248:L250"/>
    <mergeCell ref="M248:M250"/>
    <mergeCell ref="B234:B237"/>
    <mergeCell ref="C234:C237"/>
    <mergeCell ref="J234:J237"/>
    <mergeCell ref="K234:K237"/>
    <mergeCell ref="C227:C229"/>
    <mergeCell ref="M245:M247"/>
    <mergeCell ref="L238:L240"/>
    <mergeCell ref="D238:D240"/>
    <mergeCell ref="E238:E240"/>
    <mergeCell ref="F238:F240"/>
    <mergeCell ref="N234:N237"/>
    <mergeCell ref="M234:M237"/>
    <mergeCell ref="D245:D247"/>
    <mergeCell ref="J245:J247"/>
    <mergeCell ref="M241:M244"/>
    <mergeCell ref="L241:L244"/>
    <mergeCell ref="F234:F237"/>
    <mergeCell ref="N245:N247"/>
    <mergeCell ref="F241:F244"/>
    <mergeCell ref="B241:B244"/>
    <mergeCell ref="K241:K244"/>
    <mergeCell ref="D234:D237"/>
    <mergeCell ref="E234:E237"/>
    <mergeCell ref="J230:J233"/>
    <mergeCell ref="M230:M233"/>
    <mergeCell ref="K238:K240"/>
    <mergeCell ref="N329:N331"/>
    <mergeCell ref="N384:N385"/>
    <mergeCell ref="E332:E334"/>
    <mergeCell ref="L384:L385"/>
    <mergeCell ref="J384:J385"/>
    <mergeCell ref="F340:F341"/>
    <mergeCell ref="K335:K336"/>
    <mergeCell ref="E329:E331"/>
    <mergeCell ref="B383:N383"/>
    <mergeCell ref="D340:D341"/>
    <mergeCell ref="B258:N258"/>
    <mergeCell ref="L261:L263"/>
    <mergeCell ref="M261:M263"/>
    <mergeCell ref="J351:J355"/>
    <mergeCell ref="K351:K355"/>
    <mergeCell ref="L351:L355"/>
    <mergeCell ref="M351:M355"/>
    <mergeCell ref="N351:N355"/>
    <mergeCell ref="H353:H354"/>
    <mergeCell ref="B356:B360"/>
    <mergeCell ref="C356:C360"/>
    <mergeCell ref="D356:D360"/>
    <mergeCell ref="K329:K331"/>
    <mergeCell ref="B266:N266"/>
    <mergeCell ref="C268:C270"/>
    <mergeCell ref="B260:N260"/>
    <mergeCell ref="B271:N271"/>
    <mergeCell ref="B272:N272"/>
    <mergeCell ref="D268:D270"/>
    <mergeCell ref="B264:B265"/>
    <mergeCell ref="B351:B355"/>
    <mergeCell ref="C351:C355"/>
    <mergeCell ref="B342:N342"/>
    <mergeCell ref="B361:N361"/>
    <mergeCell ref="B362:N362"/>
    <mergeCell ref="N321:N323"/>
    <mergeCell ref="D335:D336"/>
    <mergeCell ref="E261:E263"/>
    <mergeCell ref="B259:N259"/>
    <mergeCell ref="B376:N376"/>
    <mergeCell ref="B378:B381"/>
    <mergeCell ref="C378:C381"/>
    <mergeCell ref="D378:D381"/>
    <mergeCell ref="E378:E381"/>
    <mergeCell ref="F378:F381"/>
    <mergeCell ref="J378:J381"/>
    <mergeCell ref="B382:N382"/>
    <mergeCell ref="H384:H385"/>
    <mergeCell ref="N332:N334"/>
    <mergeCell ref="E340:E341"/>
    <mergeCell ref="M340:M341"/>
    <mergeCell ref="M384:M385"/>
    <mergeCell ref="K384:K385"/>
    <mergeCell ref="D281:D283"/>
    <mergeCell ref="D279:D280"/>
    <mergeCell ref="F315:F318"/>
    <mergeCell ref="J315:J318"/>
    <mergeCell ref="K315:K318"/>
    <mergeCell ref="C276:C278"/>
    <mergeCell ref="K276:K278"/>
    <mergeCell ref="E279:E280"/>
    <mergeCell ref="F279:F280"/>
    <mergeCell ref="J276:J278"/>
    <mergeCell ref="L344:L346"/>
    <mergeCell ref="M344:M346"/>
    <mergeCell ref="N344:N346"/>
    <mergeCell ref="E276:E278"/>
    <mergeCell ref="J279:J280"/>
    <mergeCell ref="K279:K280"/>
    <mergeCell ref="L279:L280"/>
    <mergeCell ref="J335:J336"/>
    <mergeCell ref="M335:M336"/>
    <mergeCell ref="B335:B336"/>
    <mergeCell ref="M321:M323"/>
    <mergeCell ref="N308:N310"/>
    <mergeCell ref="M281:M283"/>
    <mergeCell ref="K337:K339"/>
    <mergeCell ref="B320:N320"/>
    <mergeCell ref="N337:N339"/>
    <mergeCell ref="F337:F339"/>
    <mergeCell ref="J337:J339"/>
    <mergeCell ref="B319:N319"/>
    <mergeCell ref="F276:F278"/>
    <mergeCell ref="F335:F336"/>
    <mergeCell ref="C332:C334"/>
    <mergeCell ref="K332:K334"/>
    <mergeCell ref="M337:M339"/>
    <mergeCell ref="M302:M303"/>
    <mergeCell ref="N302:N303"/>
    <mergeCell ref="F299:F301"/>
    <mergeCell ref="J299:J301"/>
    <mergeCell ref="K299:K301"/>
    <mergeCell ref="L299:L301"/>
    <mergeCell ref="M299:M301"/>
    <mergeCell ref="N299:N301"/>
    <mergeCell ref="H300:H301"/>
    <mergeCell ref="L276:L278"/>
    <mergeCell ref="N279:N280"/>
    <mergeCell ref="B281:B283"/>
    <mergeCell ref="C281:C283"/>
    <mergeCell ref="B273:B275"/>
    <mergeCell ref="F261:F263"/>
    <mergeCell ref="C245:C247"/>
    <mergeCell ref="E245:E247"/>
    <mergeCell ref="B329:B331"/>
    <mergeCell ref="C329:C331"/>
    <mergeCell ref="N261:N263"/>
    <mergeCell ref="J248:J250"/>
    <mergeCell ref="L245:L247"/>
    <mergeCell ref="N281:N283"/>
    <mergeCell ref="K281:K283"/>
    <mergeCell ref="L281:L283"/>
    <mergeCell ref="M276:M278"/>
    <mergeCell ref="M279:M280"/>
    <mergeCell ref="L315:L318"/>
    <mergeCell ref="M315:M318"/>
    <mergeCell ref="B261:B263"/>
    <mergeCell ref="B315:B318"/>
    <mergeCell ref="H297:H298"/>
    <mergeCell ref="E308:E310"/>
    <mergeCell ref="F308:F310"/>
    <mergeCell ref="J308:J310"/>
    <mergeCell ref="L296:L298"/>
    <mergeCell ref="M296:M298"/>
    <mergeCell ref="N296:N298"/>
    <mergeCell ref="F329:F331"/>
    <mergeCell ref="F321:F323"/>
    <mergeCell ref="M329:M331"/>
    <mergeCell ref="B150:B152"/>
    <mergeCell ref="K256:K257"/>
    <mergeCell ref="J256:J257"/>
    <mergeCell ref="L256:L257"/>
    <mergeCell ref="M256:M257"/>
    <mergeCell ref="L153:L157"/>
    <mergeCell ref="N256:N257"/>
    <mergeCell ref="F248:F250"/>
    <mergeCell ref="B183:N183"/>
    <mergeCell ref="F188:F189"/>
    <mergeCell ref="K193:K195"/>
    <mergeCell ref="M210:M211"/>
    <mergeCell ref="L150:L152"/>
    <mergeCell ref="K150:K152"/>
    <mergeCell ref="J150:J152"/>
    <mergeCell ref="B214:B215"/>
    <mergeCell ref="D248:D250"/>
    <mergeCell ref="N210:N211"/>
    <mergeCell ref="L184:L185"/>
    <mergeCell ref="F256:F257"/>
    <mergeCell ref="E256:E257"/>
    <mergeCell ref="E227:E229"/>
    <mergeCell ref="C241:C244"/>
    <mergeCell ref="D241:D244"/>
    <mergeCell ref="E248:E250"/>
    <mergeCell ref="F210:F211"/>
    <mergeCell ref="B248:B250"/>
    <mergeCell ref="C248:C250"/>
    <mergeCell ref="B256:B257"/>
    <mergeCell ref="C256:C257"/>
    <mergeCell ref="K245:K247"/>
    <mergeCell ref="J241:J244"/>
    <mergeCell ref="L4:L5"/>
    <mergeCell ref="J4:J5"/>
    <mergeCell ref="B45:N45"/>
    <mergeCell ref="B58:N58"/>
    <mergeCell ref="B35:B37"/>
    <mergeCell ref="C35:C37"/>
    <mergeCell ref="D35:D37"/>
    <mergeCell ref="C38:C40"/>
    <mergeCell ref="D38:D40"/>
    <mergeCell ref="E38:E40"/>
    <mergeCell ref="G8:I8"/>
    <mergeCell ref="L26:L28"/>
    <mergeCell ref="M26:M28"/>
    <mergeCell ref="J26:J28"/>
    <mergeCell ref="M67:M68"/>
    <mergeCell ref="B6:N6"/>
    <mergeCell ref="G7:I7"/>
    <mergeCell ref="N26:N28"/>
    <mergeCell ref="M23:M25"/>
    <mergeCell ref="M29:M31"/>
    <mergeCell ref="L32:L33"/>
    <mergeCell ref="F35:F37"/>
    <mergeCell ref="B32:B33"/>
    <mergeCell ref="N23:N25"/>
    <mergeCell ref="L23:L25"/>
    <mergeCell ref="K23:K25"/>
    <mergeCell ref="E23:E25"/>
    <mergeCell ref="F23:F25"/>
    <mergeCell ref="B26:B28"/>
    <mergeCell ref="C26:C28"/>
    <mergeCell ref="D26:D28"/>
    <mergeCell ref="B41:N41"/>
    <mergeCell ref="E26:E28"/>
    <mergeCell ref="B38:B40"/>
    <mergeCell ref="M38:M40"/>
    <mergeCell ref="N38:N40"/>
    <mergeCell ref="N32:N33"/>
    <mergeCell ref="N29:N31"/>
    <mergeCell ref="K35:K37"/>
    <mergeCell ref="L35:L37"/>
    <mergeCell ref="N35:N37"/>
    <mergeCell ref="M35:M37"/>
    <mergeCell ref="B29:B31"/>
    <mergeCell ref="J35:J37"/>
    <mergeCell ref="E29:E31"/>
    <mergeCell ref="M32:M33"/>
    <mergeCell ref="E35:E37"/>
    <mergeCell ref="C29:C31"/>
    <mergeCell ref="C32:C33"/>
    <mergeCell ref="D32:D33"/>
    <mergeCell ref="E32:E33"/>
    <mergeCell ref="F32:F33"/>
    <mergeCell ref="J32:J33"/>
    <mergeCell ref="N71:N72"/>
    <mergeCell ref="B71:B72"/>
    <mergeCell ref="C71:C72"/>
    <mergeCell ref="D71:D72"/>
    <mergeCell ref="M71:M72"/>
    <mergeCell ref="B69:B70"/>
    <mergeCell ref="C69:C70"/>
    <mergeCell ref="D69:D70"/>
    <mergeCell ref="E69:E70"/>
    <mergeCell ref="F69:F70"/>
    <mergeCell ref="K69:K70"/>
    <mergeCell ref="L69:L70"/>
    <mergeCell ref="M69:M70"/>
    <mergeCell ref="N69:N70"/>
    <mergeCell ref="J69:J70"/>
    <mergeCell ref="B67:B68"/>
    <mergeCell ref="N74:N75"/>
    <mergeCell ref="J74:J75"/>
    <mergeCell ref="L74:L75"/>
    <mergeCell ref="M74:M75"/>
    <mergeCell ref="N67:N68"/>
    <mergeCell ref="B83:B84"/>
    <mergeCell ref="C83:C84"/>
    <mergeCell ref="C67:C68"/>
    <mergeCell ref="D67:D68"/>
    <mergeCell ref="E67:E68"/>
    <mergeCell ref="D87:D88"/>
    <mergeCell ref="E87:E88"/>
    <mergeCell ref="D85:D86"/>
    <mergeCell ref="E85:E86"/>
    <mergeCell ref="F85:F86"/>
    <mergeCell ref="J89:J90"/>
    <mergeCell ref="L85:L86"/>
    <mergeCell ref="F74:F75"/>
    <mergeCell ref="E71:E72"/>
    <mergeCell ref="F71:F72"/>
    <mergeCell ref="J71:J72"/>
    <mergeCell ref="K71:K72"/>
    <mergeCell ref="L71:L72"/>
    <mergeCell ref="E74:E75"/>
    <mergeCell ref="D89:D90"/>
    <mergeCell ref="D83:D84"/>
    <mergeCell ref="C81:C82"/>
    <mergeCell ref="J83:J84"/>
    <mergeCell ref="E83:E84"/>
    <mergeCell ref="D81:D82"/>
    <mergeCell ref="E81:E82"/>
    <mergeCell ref="F81:F82"/>
    <mergeCell ref="B85:B86"/>
    <mergeCell ref="C85:C86"/>
    <mergeCell ref="K81:K82"/>
    <mergeCell ref="L89:L90"/>
    <mergeCell ref="D256:D257"/>
    <mergeCell ref="N273:N275"/>
    <mergeCell ref="K268:K270"/>
    <mergeCell ref="B251:B253"/>
    <mergeCell ref="C251:C253"/>
    <mergeCell ref="D251:D253"/>
    <mergeCell ref="E251:E253"/>
    <mergeCell ref="F251:F253"/>
    <mergeCell ref="J251:J253"/>
    <mergeCell ref="K251:K253"/>
    <mergeCell ref="L251:L253"/>
    <mergeCell ref="M251:M253"/>
    <mergeCell ref="N251:N253"/>
    <mergeCell ref="G251:I251"/>
    <mergeCell ref="L230:L233"/>
    <mergeCell ref="N241:N244"/>
    <mergeCell ref="J238:J240"/>
    <mergeCell ref="D273:D275"/>
    <mergeCell ref="F273:F275"/>
    <mergeCell ref="K273:K275"/>
    <mergeCell ref="E241:E244"/>
    <mergeCell ref="C261:C263"/>
    <mergeCell ref="D261:D263"/>
    <mergeCell ref="N268:N270"/>
    <mergeCell ref="K261:K263"/>
    <mergeCell ref="J261:J263"/>
    <mergeCell ref="H262:H263"/>
    <mergeCell ref="C273:C275"/>
    <mergeCell ref="B238:B240"/>
    <mergeCell ref="C238:C240"/>
    <mergeCell ref="B254:N254"/>
    <mergeCell ref="B230:B233"/>
    <mergeCell ref="F388:F389"/>
    <mergeCell ref="F392:F393"/>
    <mergeCell ref="E388:E389"/>
    <mergeCell ref="B399:B401"/>
    <mergeCell ref="B394:N394"/>
    <mergeCell ref="E399:E401"/>
    <mergeCell ref="J399:J401"/>
    <mergeCell ref="L399:L401"/>
    <mergeCell ref="L396:L398"/>
    <mergeCell ref="M399:M401"/>
    <mergeCell ref="B396:B398"/>
    <mergeCell ref="F120:F121"/>
    <mergeCell ref="F122:F124"/>
    <mergeCell ref="N122:N124"/>
    <mergeCell ref="K131:K132"/>
    <mergeCell ref="B332:B334"/>
    <mergeCell ref="C335:C336"/>
    <mergeCell ref="B387:N387"/>
    <mergeCell ref="B395:N395"/>
    <mergeCell ref="N131:N132"/>
    <mergeCell ref="J122:J124"/>
    <mergeCell ref="J131:J132"/>
    <mergeCell ref="M150:M152"/>
    <mergeCell ref="F396:F398"/>
    <mergeCell ref="N388:N389"/>
    <mergeCell ref="M188:M189"/>
    <mergeCell ref="J184:J185"/>
    <mergeCell ref="C399:C401"/>
    <mergeCell ref="D399:D401"/>
    <mergeCell ref="N399:N401"/>
    <mergeCell ref="K399:K401"/>
    <mergeCell ref="F399:F401"/>
    <mergeCell ref="H388:H389"/>
    <mergeCell ref="K388:K389"/>
    <mergeCell ref="L392:L393"/>
    <mergeCell ref="F76:F77"/>
    <mergeCell ref="K76:K77"/>
    <mergeCell ref="L81:L82"/>
    <mergeCell ref="L76:L77"/>
    <mergeCell ref="C76:C77"/>
    <mergeCell ref="B78:N78"/>
    <mergeCell ref="B76:B77"/>
    <mergeCell ref="N89:N90"/>
    <mergeCell ref="J109:J110"/>
    <mergeCell ref="F131:F132"/>
    <mergeCell ref="M118:M119"/>
    <mergeCell ref="M92:M93"/>
    <mergeCell ref="F92:F93"/>
    <mergeCell ref="M96:M97"/>
    <mergeCell ref="K87:K88"/>
    <mergeCell ref="M87:M88"/>
    <mergeCell ref="B87:B88"/>
    <mergeCell ref="B89:B90"/>
    <mergeCell ref="K79:K80"/>
    <mergeCell ref="J107:J108"/>
    <mergeCell ref="J103:J104"/>
    <mergeCell ref="K107:K108"/>
    <mergeCell ref="F83:F84"/>
    <mergeCell ref="N118:N119"/>
    <mergeCell ref="L122:L124"/>
    <mergeCell ref="J128:J130"/>
    <mergeCell ref="K125:K127"/>
    <mergeCell ref="N81:N82"/>
    <mergeCell ref="N107:N108"/>
    <mergeCell ref="M79:M80"/>
    <mergeCell ref="M89:M90"/>
    <mergeCell ref="N79:N80"/>
    <mergeCell ref="B207:N207"/>
    <mergeCell ref="K204:K206"/>
    <mergeCell ref="L204:L206"/>
    <mergeCell ref="F178:F182"/>
    <mergeCell ref="C184:C185"/>
    <mergeCell ref="D186:D187"/>
    <mergeCell ref="E184:E185"/>
    <mergeCell ref="J204:J206"/>
    <mergeCell ref="B144:B146"/>
    <mergeCell ref="C135:C137"/>
    <mergeCell ref="E112:E113"/>
    <mergeCell ref="B111:N111"/>
    <mergeCell ref="F112:F113"/>
    <mergeCell ref="N116:N117"/>
    <mergeCell ref="K114:K115"/>
    <mergeCell ref="L114:L115"/>
    <mergeCell ref="N96:N97"/>
    <mergeCell ref="L96:L97"/>
    <mergeCell ref="D204:D206"/>
    <mergeCell ref="E193:E195"/>
    <mergeCell ref="B184:B185"/>
    <mergeCell ref="N99:N100"/>
    <mergeCell ref="M99:M100"/>
    <mergeCell ref="K109:K110"/>
    <mergeCell ref="M114:M115"/>
    <mergeCell ref="N114:N115"/>
    <mergeCell ref="K116:K117"/>
    <mergeCell ref="B199:B200"/>
    <mergeCell ref="C199:C200"/>
    <mergeCell ref="C96:C97"/>
    <mergeCell ref="N204:N206"/>
    <mergeCell ref="F204:F206"/>
    <mergeCell ref="F199:F200"/>
    <mergeCell ref="J169:J172"/>
    <mergeCell ref="K169:K172"/>
    <mergeCell ref="L169:L172"/>
    <mergeCell ref="E169:E172"/>
    <mergeCell ref="E173:E177"/>
    <mergeCell ref="F173:F177"/>
    <mergeCell ref="D169:D172"/>
    <mergeCell ref="K89:K90"/>
    <mergeCell ref="L210:L211"/>
    <mergeCell ref="C210:C211"/>
    <mergeCell ref="D158:D160"/>
    <mergeCell ref="D161:D164"/>
    <mergeCell ref="J144:J146"/>
    <mergeCell ref="J101:J102"/>
    <mergeCell ref="L131:L132"/>
    <mergeCell ref="K208:K209"/>
    <mergeCell ref="L208:L209"/>
    <mergeCell ref="K153:K157"/>
    <mergeCell ref="M208:M209"/>
    <mergeCell ref="C208:C209"/>
    <mergeCell ref="D210:D211"/>
    <mergeCell ref="D147:D149"/>
    <mergeCell ref="C92:C93"/>
    <mergeCell ref="D92:D93"/>
    <mergeCell ref="E92:E93"/>
    <mergeCell ref="J92:J93"/>
    <mergeCell ref="E153:E157"/>
    <mergeCell ref="J153:J157"/>
    <mergeCell ref="B92:B93"/>
    <mergeCell ref="E76:E77"/>
    <mergeCell ref="D76:D77"/>
    <mergeCell ref="L103:L104"/>
    <mergeCell ref="K103:K104"/>
    <mergeCell ref="F128:F130"/>
    <mergeCell ref="L234:L237"/>
    <mergeCell ref="F193:F195"/>
    <mergeCell ref="N92:N93"/>
    <mergeCell ref="B81:B82"/>
    <mergeCell ref="B79:B80"/>
    <mergeCell ref="J81:J82"/>
    <mergeCell ref="M81:M82"/>
    <mergeCell ref="C79:C80"/>
    <mergeCell ref="D79:D80"/>
    <mergeCell ref="L79:L80"/>
    <mergeCell ref="F99:F100"/>
    <mergeCell ref="F101:F102"/>
    <mergeCell ref="M138:M140"/>
    <mergeCell ref="N138:N140"/>
    <mergeCell ref="F186:F187"/>
    <mergeCell ref="F107:F108"/>
    <mergeCell ref="B94:N94"/>
    <mergeCell ref="N87:N88"/>
    <mergeCell ref="N83:N84"/>
    <mergeCell ref="F87:F88"/>
    <mergeCell ref="J87:J88"/>
    <mergeCell ref="L87:L88"/>
    <mergeCell ref="C89:C90"/>
    <mergeCell ref="E204:E206"/>
    <mergeCell ref="E212:E213"/>
    <mergeCell ref="K184:K185"/>
    <mergeCell ref="B279:B280"/>
    <mergeCell ref="M273:M275"/>
    <mergeCell ref="C279:C280"/>
    <mergeCell ref="J281:J283"/>
    <mergeCell ref="B327:N327"/>
    <mergeCell ref="C321:C323"/>
    <mergeCell ref="C315:C318"/>
    <mergeCell ref="D315:D318"/>
    <mergeCell ref="K321:K323"/>
    <mergeCell ref="L321:L323"/>
    <mergeCell ref="J321:J323"/>
    <mergeCell ref="E311:E312"/>
    <mergeCell ref="L273:L275"/>
    <mergeCell ref="J273:J275"/>
    <mergeCell ref="N276:N278"/>
    <mergeCell ref="D321:D323"/>
    <mergeCell ref="B284:B286"/>
    <mergeCell ref="C284:C286"/>
    <mergeCell ref="D284:D286"/>
    <mergeCell ref="E284:E286"/>
    <mergeCell ref="F284:F286"/>
    <mergeCell ref="J284:J286"/>
    <mergeCell ref="K284:K286"/>
    <mergeCell ref="C296:C298"/>
    <mergeCell ref="D296:D298"/>
    <mergeCell ref="E296:E298"/>
    <mergeCell ref="F296:F298"/>
    <mergeCell ref="J296:J298"/>
    <mergeCell ref="K296:K298"/>
    <mergeCell ref="D290:D292"/>
    <mergeCell ref="E290:E292"/>
    <mergeCell ref="D276:D278"/>
    <mergeCell ref="L363:L365"/>
    <mergeCell ref="M363:M365"/>
    <mergeCell ref="N363:N365"/>
    <mergeCell ref="J329:J331"/>
    <mergeCell ref="J332:J334"/>
    <mergeCell ref="B299:B301"/>
    <mergeCell ref="C299:C301"/>
    <mergeCell ref="D299:D301"/>
    <mergeCell ref="E299:E301"/>
    <mergeCell ref="B343:N343"/>
    <mergeCell ref="B344:B346"/>
    <mergeCell ref="C344:C346"/>
    <mergeCell ref="D344:D346"/>
    <mergeCell ref="E344:E346"/>
    <mergeCell ref="F344:F346"/>
    <mergeCell ref="J344:J346"/>
    <mergeCell ref="K344:K346"/>
    <mergeCell ref="J340:J341"/>
    <mergeCell ref="K340:K341"/>
    <mergeCell ref="L340:L341"/>
    <mergeCell ref="L329:L331"/>
    <mergeCell ref="L332:L334"/>
    <mergeCell ref="E321:E323"/>
    <mergeCell ref="E335:E336"/>
    <mergeCell ref="C340:C341"/>
    <mergeCell ref="E315:E318"/>
    <mergeCell ref="N340:N341"/>
    <mergeCell ref="F332:F334"/>
    <mergeCell ref="B321:B323"/>
    <mergeCell ref="B308:B310"/>
    <mergeCell ref="C308:C310"/>
    <mergeCell ref="D308:D310"/>
    <mergeCell ref="O245:O247"/>
    <mergeCell ref="O241:O244"/>
    <mergeCell ref="O238:O240"/>
    <mergeCell ref="O234:O237"/>
    <mergeCell ref="O230:O233"/>
    <mergeCell ref="O227:O229"/>
    <mergeCell ref="O223:O226"/>
    <mergeCell ref="O220:O222"/>
    <mergeCell ref="O178:O182"/>
    <mergeCell ref="O190:O192"/>
    <mergeCell ref="O173:O177"/>
    <mergeCell ref="O169:O172"/>
    <mergeCell ref="O161:O164"/>
    <mergeCell ref="O158:O160"/>
    <mergeCell ref="N335:N336"/>
    <mergeCell ref="M332:M334"/>
    <mergeCell ref="B337:B339"/>
    <mergeCell ref="C337:C339"/>
    <mergeCell ref="F268:F270"/>
    <mergeCell ref="J268:J270"/>
    <mergeCell ref="L268:L270"/>
    <mergeCell ref="M268:M270"/>
    <mergeCell ref="B306:N306"/>
    <mergeCell ref="B307:N307"/>
    <mergeCell ref="K308:K310"/>
    <mergeCell ref="L308:L310"/>
    <mergeCell ref="M308:M310"/>
    <mergeCell ref="D337:D339"/>
    <mergeCell ref="E337:E339"/>
    <mergeCell ref="L337:L339"/>
    <mergeCell ref="B328:N328"/>
    <mergeCell ref="B276:B278"/>
    <mergeCell ref="O399:O401"/>
    <mergeCell ref="O299:O301"/>
    <mergeCell ref="O296:O298"/>
    <mergeCell ref="O340:O341"/>
    <mergeCell ref="O337:O339"/>
    <mergeCell ref="O335:O336"/>
    <mergeCell ref="O321:O323"/>
    <mergeCell ref="O315:O318"/>
    <mergeCell ref="O308:O310"/>
    <mergeCell ref="O281:O283"/>
    <mergeCell ref="O279:O280"/>
    <mergeCell ref="O276:O278"/>
    <mergeCell ref="O273:O275"/>
    <mergeCell ref="O268:O270"/>
    <mergeCell ref="O261:O263"/>
    <mergeCell ref="O256:O257"/>
    <mergeCell ref="O248:O250"/>
    <mergeCell ref="O396:O398"/>
    <mergeCell ref="O384:O385"/>
    <mergeCell ref="O388:O389"/>
    <mergeCell ref="O392:O393"/>
    <mergeCell ref="O344:O346"/>
    <mergeCell ref="O363:O365"/>
    <mergeCell ref="O302:O303"/>
    <mergeCell ref="O264:O265"/>
    <mergeCell ref="O251:O253"/>
    <mergeCell ref="O351:O355"/>
    <mergeCell ref="O290:O292"/>
    <mergeCell ref="O284:O286"/>
    <mergeCell ref="O366:O370"/>
    <mergeCell ref="O153:O157"/>
    <mergeCell ref="O109:O110"/>
    <mergeCell ref="O107:O108"/>
    <mergeCell ref="O103:O104"/>
    <mergeCell ref="O101:O102"/>
    <mergeCell ref="O99:O100"/>
    <mergeCell ref="O76:O77"/>
    <mergeCell ref="O71:O72"/>
    <mergeCell ref="O69:O70"/>
    <mergeCell ref="O67:O68"/>
    <mergeCell ref="O47:O48"/>
    <mergeCell ref="O38:O40"/>
    <mergeCell ref="O35:O37"/>
    <mergeCell ref="O32:O33"/>
    <mergeCell ref="O29:O31"/>
    <mergeCell ref="O26:O28"/>
    <mergeCell ref="O23:O25"/>
    <mergeCell ref="O74:O75"/>
    <mergeCell ref="O81:O82"/>
    <mergeCell ref="O85:O86"/>
    <mergeCell ref="O87:O88"/>
    <mergeCell ref="O89:O90"/>
    <mergeCell ref="O79:O80"/>
    <mergeCell ref="O92:O93"/>
    <mergeCell ref="O112:O113"/>
    <mergeCell ref="O131:O132"/>
    <mergeCell ref="O150:O152"/>
    <mergeCell ref="O96:O97"/>
    <mergeCell ref="O114:O115"/>
    <mergeCell ref="O147:O149"/>
    <mergeCell ref="O122:O124"/>
    <mergeCell ref="O125:O127"/>
    <mergeCell ref="P103:P104"/>
    <mergeCell ref="P186:P187"/>
    <mergeCell ref="P23:P25"/>
    <mergeCell ref="P26:P28"/>
    <mergeCell ref="P29:P31"/>
    <mergeCell ref="P32:P33"/>
    <mergeCell ref="P35:P37"/>
    <mergeCell ref="P38:P40"/>
    <mergeCell ref="P47:P48"/>
    <mergeCell ref="P67:P68"/>
    <mergeCell ref="P69:P70"/>
    <mergeCell ref="P71:P72"/>
    <mergeCell ref="P74:P75"/>
    <mergeCell ref="P76:P77"/>
    <mergeCell ref="P79:P80"/>
    <mergeCell ref="P81:P82"/>
    <mergeCell ref="P83:P84"/>
    <mergeCell ref="P85:P86"/>
    <mergeCell ref="P87:P88"/>
    <mergeCell ref="P89:P90"/>
    <mergeCell ref="P92:P93"/>
    <mergeCell ref="P96:P97"/>
    <mergeCell ref="P99:P100"/>
    <mergeCell ref="P101:P102"/>
    <mergeCell ref="P107:P108"/>
    <mergeCell ref="P109:P110"/>
    <mergeCell ref="P112:P113"/>
    <mergeCell ref="P114:P115"/>
    <mergeCell ref="P116:P117"/>
    <mergeCell ref="P118:P119"/>
    <mergeCell ref="P120:P121"/>
    <mergeCell ref="P122:P124"/>
    <mergeCell ref="P125:P127"/>
    <mergeCell ref="P128:P130"/>
    <mergeCell ref="P131:P132"/>
    <mergeCell ref="P133:P134"/>
    <mergeCell ref="P135:P137"/>
    <mergeCell ref="P138:P140"/>
    <mergeCell ref="P141:P143"/>
    <mergeCell ref="P144:P146"/>
    <mergeCell ref="P147:P149"/>
    <mergeCell ref="P150:P152"/>
    <mergeCell ref="P153:P157"/>
    <mergeCell ref="P158:P160"/>
    <mergeCell ref="P161:P164"/>
    <mergeCell ref="P169:P172"/>
    <mergeCell ref="P173:P177"/>
    <mergeCell ref="P178:P182"/>
    <mergeCell ref="P184:P185"/>
    <mergeCell ref="P165:P168"/>
    <mergeCell ref="P188:P189"/>
    <mergeCell ref="P190:P192"/>
    <mergeCell ref="P193:P195"/>
    <mergeCell ref="P199:P200"/>
    <mergeCell ref="P204:P206"/>
    <mergeCell ref="P208:P209"/>
    <mergeCell ref="P210:P211"/>
    <mergeCell ref="P212:P213"/>
    <mergeCell ref="P214:P215"/>
    <mergeCell ref="P216:P217"/>
    <mergeCell ref="P218:P219"/>
    <mergeCell ref="P220:P222"/>
    <mergeCell ref="P223:P226"/>
    <mergeCell ref="P227:P229"/>
    <mergeCell ref="P230:P233"/>
    <mergeCell ref="P234:P237"/>
    <mergeCell ref="P238:P240"/>
    <mergeCell ref="P344:P346"/>
    <mergeCell ref="P363:P365"/>
    <mergeCell ref="P384:P385"/>
    <mergeCell ref="P388:P389"/>
    <mergeCell ref="P392:P393"/>
    <mergeCell ref="P396:P398"/>
    <mergeCell ref="P399:P401"/>
    <mergeCell ref="P241:P244"/>
    <mergeCell ref="P245:P247"/>
    <mergeCell ref="P248:P250"/>
    <mergeCell ref="P256:P257"/>
    <mergeCell ref="P261:P263"/>
    <mergeCell ref="P268:P270"/>
    <mergeCell ref="P273:P275"/>
    <mergeCell ref="P276:P278"/>
    <mergeCell ref="P279:P280"/>
    <mergeCell ref="P281:P283"/>
    <mergeCell ref="P308:P310"/>
    <mergeCell ref="P315:P318"/>
    <mergeCell ref="P321:P323"/>
    <mergeCell ref="P329:P331"/>
    <mergeCell ref="P332:P334"/>
    <mergeCell ref="P335:P336"/>
    <mergeCell ref="P337:P339"/>
    <mergeCell ref="P302:P303"/>
    <mergeCell ref="P264:P265"/>
    <mergeCell ref="P340:P341"/>
    <mergeCell ref="P296:P298"/>
    <mergeCell ref="P299:P301"/>
    <mergeCell ref="P251:P253"/>
    <mergeCell ref="P351:P355"/>
    <mergeCell ref="P290:P292"/>
    <mergeCell ref="Q52:S52"/>
    <mergeCell ref="B14:B18"/>
    <mergeCell ref="C14:C18"/>
    <mergeCell ref="D14:D18"/>
    <mergeCell ref="E14:E18"/>
    <mergeCell ref="F14:F18"/>
    <mergeCell ref="G14:I14"/>
    <mergeCell ref="J14:J18"/>
    <mergeCell ref="K14:K18"/>
    <mergeCell ref="L14:L18"/>
    <mergeCell ref="M14:M18"/>
    <mergeCell ref="N14:N18"/>
    <mergeCell ref="O14:O18"/>
    <mergeCell ref="P14:P18"/>
    <mergeCell ref="H15:H16"/>
    <mergeCell ref="H17:H18"/>
    <mergeCell ref="H10:H11"/>
    <mergeCell ref="B19:B21"/>
    <mergeCell ref="C19:C21"/>
    <mergeCell ref="D19:D21"/>
    <mergeCell ref="E19:E21"/>
    <mergeCell ref="F19:F21"/>
    <mergeCell ref="G19:I19"/>
    <mergeCell ref="J19:J21"/>
    <mergeCell ref="K19:K21"/>
    <mergeCell ref="L19:L21"/>
    <mergeCell ref="M19:M21"/>
    <mergeCell ref="N19:N21"/>
    <mergeCell ref="O19:O21"/>
    <mergeCell ref="P19:P21"/>
    <mergeCell ref="B47:B48"/>
    <mergeCell ref="C47:C48"/>
  </mergeCells>
  <hyperlinks>
    <hyperlink ref="B3:G3" location="Content!A1" display="Content (Inhaltsverzeichnis)" xr:uid="{00000000-0004-0000-0900-000000000000}"/>
  </hyperlinks>
  <pageMargins left="0.70866141732283472" right="0.70866141732283472" top="0.78740157480314965" bottom="0.78740157480314965" header="0.31496062992125984" footer="0.31496062992125984"/>
  <pageSetup paperSize="9" scale="37" fitToHeight="1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55</vt:i4>
      </vt:variant>
      <vt:variant>
        <vt:lpstr>Benannte Bereiche</vt:lpstr>
      </vt:variant>
      <vt:variant>
        <vt:i4>4</vt:i4>
      </vt:variant>
    </vt:vector>
  </HeadingPairs>
  <TitlesOfParts>
    <vt:vector size="59" baseType="lpstr">
      <vt:lpstr>Content</vt:lpstr>
      <vt:lpstr>XML-Datafields</vt:lpstr>
      <vt:lpstr>Texte EPIC 26</vt:lpstr>
      <vt:lpstr>Datafields - EPIC 26</vt:lpstr>
      <vt:lpstr>Validation</vt:lpstr>
      <vt:lpstr>Categories</vt:lpstr>
      <vt:lpstr>Risk class.</vt:lpstr>
      <vt:lpstr>Basic data</vt:lpstr>
      <vt:lpstr>Deficits</vt:lpstr>
      <vt:lpstr>Filter - Deficits</vt:lpstr>
      <vt:lpstr>General overview</vt:lpstr>
      <vt:lpstr>General overview-Export</vt:lpstr>
      <vt:lpstr>Overview quest.</vt:lpstr>
      <vt:lpstr>Questionnaire 2015</vt:lpstr>
      <vt:lpstr>Questionnaire 2016</vt:lpstr>
      <vt:lpstr>KB-1a)</vt:lpstr>
      <vt:lpstr>KB-1b) 1</vt:lpstr>
      <vt:lpstr>KB-1b) 2</vt:lpstr>
      <vt:lpstr>KB-1b) 3</vt:lpstr>
      <vt:lpstr>KB-2a)</vt:lpstr>
      <vt:lpstr>KB-2b)</vt:lpstr>
      <vt:lpstr>KB-3a)</vt:lpstr>
      <vt:lpstr>KB-3b)</vt:lpstr>
      <vt:lpstr>KB-3c)</vt:lpstr>
      <vt:lpstr>KB-4</vt:lpstr>
      <vt:lpstr>KB-5</vt:lpstr>
      <vt:lpstr>KB-6</vt:lpstr>
      <vt:lpstr>KB-7</vt:lpstr>
      <vt:lpstr>KB-8 </vt:lpstr>
      <vt:lpstr>KB-9</vt:lpstr>
      <vt:lpstr>KB-10_alt</vt:lpstr>
      <vt:lpstr>KB-10</vt:lpstr>
      <vt:lpstr>KB-11</vt:lpstr>
      <vt:lpstr>KB-12</vt:lpstr>
      <vt:lpstr>KB-13</vt:lpstr>
      <vt:lpstr>KB-14</vt:lpstr>
      <vt:lpstr>KB-15</vt:lpstr>
      <vt:lpstr>KB-17_alt</vt:lpstr>
      <vt:lpstr>KB-16</vt:lpstr>
      <vt:lpstr>KB-17</vt:lpstr>
      <vt:lpstr>KB-18</vt:lpstr>
      <vt:lpstr>KB-19</vt:lpstr>
      <vt:lpstr>KB-20</vt:lpstr>
      <vt:lpstr>KB-21</vt:lpstr>
      <vt:lpstr>KB-22</vt:lpstr>
      <vt:lpstr>KB-legende</vt:lpstr>
      <vt:lpstr>Categories EQ</vt:lpstr>
      <vt:lpstr>Matrix</vt:lpstr>
      <vt:lpstr>ICIQ, IIEF-2017</vt:lpstr>
      <vt:lpstr>ICIQ, IIEF-2014</vt:lpstr>
      <vt:lpstr>Profile</vt:lpstr>
      <vt:lpstr>Filter</vt:lpstr>
      <vt:lpstr>Kaplan-Meier (DFS)</vt:lpstr>
      <vt:lpstr>Kaplan-Meier (OAS)</vt:lpstr>
      <vt:lpstr>Export Movember</vt:lpstr>
      <vt:lpstr>'Basic data'!Druckbereich</vt:lpstr>
      <vt:lpstr>'Export Movember'!Druckbereich</vt:lpstr>
      <vt:lpstr>Validation!Druckbereich</vt:lpstr>
      <vt:lpstr>Validation!Drucktitel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 - Alisa Lüll</dc:creator>
  <cp:lastModifiedBy>OnkoZert - Alisa Lüll</cp:lastModifiedBy>
  <cp:lastPrinted>2019-03-29T06:51:11Z</cp:lastPrinted>
  <dcterms:created xsi:type="dcterms:W3CDTF">2015-02-26T13:08:38Z</dcterms:created>
  <dcterms:modified xsi:type="dcterms:W3CDTF">2019-05-23T06:21:18Z</dcterms:modified>
</cp:coreProperties>
</file>